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 СОО" sheetId="3" r:id="rId3"/>
    <sheet name="План ПП" sheetId="4" r:id="rId4"/>
    <sheet name="Комплесные" sheetId="5" r:id="rId5"/>
    <sheet name="Компетенции" sheetId="6" r:id="rId6"/>
    <sheet name="Компетенции(2)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>
    <definedName name="_xlnm.Print_Area" localSheetId="1">'График'!$A$1:$BP$148</definedName>
    <definedName name="_xlnm.Print_Area" localSheetId="3">'План ПП'!$A$1:$HU$141</definedName>
    <definedName name="_xlnm.Print_Area" localSheetId="0">'Титул'!$A$1:$AV$31</definedName>
  </definedNames>
  <calcPr fullCalcOnLoad="1"/>
</workbook>
</file>

<file path=xl/sharedStrings.xml><?xml version="1.0" encoding="utf-8"?>
<sst xmlns="http://schemas.openxmlformats.org/spreadsheetml/2006/main" count="3326" uniqueCount="706">
  <si>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</si>
  <si>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</si>
  <si>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</si>
  <si>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</si>
  <si>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</si>
  <si>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</si>
  <si>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</si>
  <si>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</si>
  <si>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</si>
  <si>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</si>
  <si>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</si>
  <si>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</si>
  <si>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ПД</t>
  </si>
  <si>
    <t>Профильные дисциплины</t>
  </si>
  <si>
    <t>ПОО</t>
  </si>
  <si>
    <t>Предлагаемые ОО</t>
  </si>
  <si>
    <t>ОГСЭ</t>
  </si>
  <si>
    <t>Общий гуманитарный и социально-экономический цикл</t>
  </si>
  <si>
    <t>0</t>
  </si>
  <si>
    <t>ОГСЭ.1</t>
  </si>
  <si>
    <t>6</t>
  </si>
  <si>
    <t>Основы философии</t>
  </si>
  <si>
    <t>1</t>
  </si>
  <si>
    <t>ОГСЭ.2</t>
  </si>
  <si>
    <t>История</t>
  </si>
  <si>
    <t>2</t>
  </si>
  <si>
    <t>ОГСЭ.3</t>
  </si>
  <si>
    <t>Иностранный язык в профессиональной деятельности</t>
  </si>
  <si>
    <t>3</t>
  </si>
  <si>
    <t>ОГСЭ.4</t>
  </si>
  <si>
    <t>Физическая культура</t>
  </si>
  <si>
    <t>4</t>
  </si>
  <si>
    <t>ОГСЭ.5</t>
  </si>
  <si>
    <t>Психология общения</t>
  </si>
  <si>
    <t>5</t>
  </si>
  <si>
    <t>ОГСЭ.6</t>
  </si>
  <si>
    <t>Введение в специальность</t>
  </si>
  <si>
    <t>ОГСЭ.7</t>
  </si>
  <si>
    <t>Проектная деятельность в профессиональной сфере</t>
  </si>
  <si>
    <t>ЕН</t>
  </si>
  <si>
    <t>Математический и общий естественнонаучный цикл</t>
  </si>
  <si>
    <t>7</t>
  </si>
  <si>
    <t>ЕН.1</t>
  </si>
  <si>
    <t>Информатика и информационные технологии в профессиональной деятельности</t>
  </si>
  <si>
    <t>8</t>
  </si>
  <si>
    <t>ЕН.2</t>
  </si>
  <si>
    <t>Математика</t>
  </si>
  <si>
    <t>ОП</t>
  </si>
  <si>
    <t>Общепрофессиональные дисциплины</t>
  </si>
  <si>
    <t>9</t>
  </si>
  <si>
    <t>ОП.1</t>
  </si>
  <si>
    <t>Менеджмент и управление персоналом в гостиничном сервисе</t>
  </si>
  <si>
    <t>10</t>
  </si>
  <si>
    <t>ОП.2</t>
  </si>
  <si>
    <t>Основы маркетинга гостиничных услуг</t>
  </si>
  <si>
    <t>11</t>
  </si>
  <si>
    <t>ОП.3</t>
  </si>
  <si>
    <t>Правовое и документационное обеспечение профессиональной деятельности</t>
  </si>
  <si>
    <t>12</t>
  </si>
  <si>
    <t>ОП.4</t>
  </si>
  <si>
    <t>Экономика и бухгалтерский учет гостиничного предприятия</t>
  </si>
  <si>
    <t>13</t>
  </si>
  <si>
    <t>ОП.5</t>
  </si>
  <si>
    <t>Требования к зданиям и инженерным системам гостиничного предприятия</t>
  </si>
  <si>
    <t>14</t>
  </si>
  <si>
    <t>ОП.6</t>
  </si>
  <si>
    <t>Иностранный язык (второй)</t>
  </si>
  <si>
    <t>15</t>
  </si>
  <si>
    <t>ОП.7</t>
  </si>
  <si>
    <t>Предпринимательская деятельность в сфере гостиничного бизнеса</t>
  </si>
  <si>
    <t>16</t>
  </si>
  <si>
    <t>ОП.8</t>
  </si>
  <si>
    <t>Безопасность жизнедеятельности</t>
  </si>
  <si>
    <t>17</t>
  </si>
  <si>
    <t>ОП.9</t>
  </si>
  <si>
    <t>Русский язык и культура речи</t>
  </si>
  <si>
    <t>18</t>
  </si>
  <si>
    <t>ОП.10</t>
  </si>
  <si>
    <t>Профессиональный этикет</t>
  </si>
  <si>
    <t>19</t>
  </si>
  <si>
    <t>ОП.11</t>
  </si>
  <si>
    <t>Охрана труда</t>
  </si>
  <si>
    <t>20</t>
  </si>
  <si>
    <t>ОП.12</t>
  </si>
  <si>
    <t>Природные и архитектурные достопримечательности Урала</t>
  </si>
  <si>
    <t>ПМ</t>
  </si>
  <si>
    <t>Профессиональные модули</t>
  </si>
  <si>
    <t>ПМ.1</t>
  </si>
  <si>
    <t>ПМ.01 Организация деятельности сотрудников службы приема и размещения</t>
  </si>
  <si>
    <t>21</t>
  </si>
  <si>
    <t>МДК.1.1</t>
  </si>
  <si>
    <t>3001</t>
  </si>
  <si>
    <t>МДК 01.01 Организация деятельности сотрудников службы приема и размещения</t>
  </si>
  <si>
    <t>22</t>
  </si>
  <si>
    <t>МДК.1.2</t>
  </si>
  <si>
    <t>МДК 01.02 Иностранный язык в сфере профессиональной коммуникации для службы приема и размещения</t>
  </si>
  <si>
    <t>23</t>
  </si>
  <si>
    <t>УП.1.01</t>
  </si>
  <si>
    <t>УП 01.01 Учебная практика</t>
  </si>
  <si>
    <t>24</t>
  </si>
  <si>
    <t>ПП.1.01</t>
  </si>
  <si>
    <t>ПП 01.01 Производственная практика</t>
  </si>
  <si>
    <t>ПМ.2</t>
  </si>
  <si>
    <t>Пм.02 Организация деятельности сотрудников службы питания</t>
  </si>
  <si>
    <t>25</t>
  </si>
  <si>
    <t>МДК.2.1</t>
  </si>
  <si>
    <t>3002</t>
  </si>
  <si>
    <t>МДК 02.01 Организация деятельности службы</t>
  </si>
  <si>
    <t>26</t>
  </si>
  <si>
    <t>МДК.2.2</t>
  </si>
  <si>
    <t>МДК 02.02 Иностранный язык в сфере профессиональной коммуникации для службы питания</t>
  </si>
  <si>
    <t>27</t>
  </si>
  <si>
    <t>УП.2.01</t>
  </si>
  <si>
    <t>УП 02.01 Учебная практика</t>
  </si>
  <si>
    <t>28</t>
  </si>
  <si>
    <t>ПП.2.01</t>
  </si>
  <si>
    <t>ПП 02.01 Производственная практика</t>
  </si>
  <si>
    <t>ПМ.3</t>
  </si>
  <si>
    <t>Пм.03 Организация деятельности службы обслуживания и эксплуатации номерного фонда</t>
  </si>
  <si>
    <t>29</t>
  </si>
  <si>
    <t>МДК.3.1</t>
  </si>
  <si>
    <t>3003</t>
  </si>
  <si>
    <t>МДК 03.01 Организация деятельности службы обслуживания и эксплуатации номерного фонда</t>
  </si>
  <si>
    <t>30</t>
  </si>
  <si>
    <t>МДК.3.2</t>
  </si>
  <si>
    <t>МДК 03.02 Иностранный язык в сфере профессиональной коммуникации для службы обслуживания и эксплуатации номерного фонда</t>
  </si>
  <si>
    <t>31</t>
  </si>
  <si>
    <t>УП.3.01</t>
  </si>
  <si>
    <t>УП 03.01 Учебная практика</t>
  </si>
  <si>
    <t>32</t>
  </si>
  <si>
    <t>ПП.3.01</t>
  </si>
  <si>
    <t>ПП 03.01 Производственная практика</t>
  </si>
  <si>
    <t>ПМ.4</t>
  </si>
  <si>
    <t>ПМ.04 Организация деятельности сотрудников службы бронирования и продаж</t>
  </si>
  <si>
    <t>33</t>
  </si>
  <si>
    <t>МДК.4.1</t>
  </si>
  <si>
    <t>3004</t>
  </si>
  <si>
    <t>МДК 04.01 Организация бронирования и продаж гостиничного продукта</t>
  </si>
  <si>
    <t>34</t>
  </si>
  <si>
    <t>МДК.4.2</t>
  </si>
  <si>
    <t>МДК 04.02 Иностранный язык в сфере профессиональной коммуникации для службы бронирования и продаж</t>
  </si>
  <si>
    <t>35</t>
  </si>
  <si>
    <t>УП.4.01</t>
  </si>
  <si>
    <t>УП 04.01 Учебная практика</t>
  </si>
  <si>
    <t>36</t>
  </si>
  <si>
    <t>ПП.4.01</t>
  </si>
  <si>
    <t>ПП 04.01 Производственная практика</t>
  </si>
  <si>
    <t>ПМ.5</t>
  </si>
  <si>
    <t>ПМ.05 Выполнение работ по одной или нескольким профессиям рабочих, должностям служащих (для специальностей СПО)</t>
  </si>
  <si>
    <t>37</t>
  </si>
  <si>
    <t>МДК.5.1</t>
  </si>
  <si>
    <t>3005</t>
  </si>
  <si>
    <t>МДК 05.01 Выполнение работ по профессии "Горничная"</t>
  </si>
  <si>
    <t>38</t>
  </si>
  <si>
    <t>МДК.5.2</t>
  </si>
  <si>
    <t>МДК 05.02 Выполнение работ по профессии "Портье"</t>
  </si>
  <si>
    <t>39</t>
  </si>
  <si>
    <t>УП.5.01</t>
  </si>
  <si>
    <t>УП 05.01 Учебная практика</t>
  </si>
  <si>
    <t>40</t>
  </si>
  <si>
    <t>УП.5.02</t>
  </si>
  <si>
    <t>УП 05.02 Учебная практика</t>
  </si>
  <si>
    <t>41</t>
  </si>
  <si>
    <t>ПП.5.01</t>
  </si>
  <si>
    <t>ПП 05.01 Производственная практика</t>
  </si>
  <si>
    <t>42</t>
  </si>
  <si>
    <t>ПП.5.02</t>
  </si>
  <si>
    <t>ПП 05.02 Производственная практика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</si>
  <si>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</si>
  <si>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</si>
  <si>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</si>
  <si>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</si>
  <si>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</si>
  <si>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</si>
  <si>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</si>
  <si>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</si>
  <si>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</si>
  <si>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</si>
  <si>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</si>
  <si>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</si>
  <si>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</si>
  <si>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</si>
  <si>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</si>
  <si>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</si>
  <si>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</si>
  <si>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</si>
  <si>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</si>
  <si>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</si>
  <si>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</si>
  <si>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</si>
  <si>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</si>
  <si>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</si>
  <si>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</si>
  <si>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</si>
  <si>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</si>
  <si>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</si>
  <si>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Самост.(с.р.+и.п.)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</si>
  <si>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</si>
  <si>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</si>
  <si>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</si>
  <si>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</si>
  <si>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</si>
  <si>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</si>
  <si>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</si>
  <si>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</si>
  <si>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</si>
  <si>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</si>
  <si>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</si>
  <si>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</si>
  <si>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</si>
  <si>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</si>
  <si>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</si>
  <si>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</si>
  <si>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</si>
  <si>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</si>
  <si>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</si>
  <si>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</si>
  <si>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</si>
  <si>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</si>
  <si>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</si>
  <si>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</si>
  <si>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</si>
  <si>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</si>
  <si>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 xml:space="preserve"> нед</t>
  </si>
  <si>
    <t>Лекции, уроки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</si>
  <si>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</si>
  <si>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</si>
  <si>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</si>
  <si>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</si>
  <si>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</si>
  <si>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</si>
  <si>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</si>
  <si>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</si>
  <si>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</si>
  <si>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</si>
  <si>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</si>
  <si>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</si>
  <si>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</si>
  <si>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</si>
  <si>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</si>
  <si>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</si>
  <si>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</si>
  <si>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</si>
  <si>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</si>
  <si>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</si>
  <si>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</si>
  <si>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</si>
  <si>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</si>
  <si>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</si>
  <si>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</si>
  <si>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</si>
  <si>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</si>
  <si>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</si>
  <si>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</si>
  <si>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</si>
  <si>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</si>
  <si>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</si>
  <si>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</si>
  <si>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</si>
  <si>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</si>
  <si>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</si>
  <si>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</si>
  <si>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</si>
  <si>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</si>
  <si>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</si>
  <si>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</si>
  <si>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</si>
  <si>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</si>
  <si>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</si>
  <si>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</si>
  <si>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</si>
  <si>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</si>
  <si>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</si>
  <si>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</si>
  <si>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</si>
  <si>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</si>
  <si>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</si>
  <si>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</si>
  <si>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</si>
  <si>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</si>
  <si>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</si>
  <si>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</si>
  <si>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</si>
  <si>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</si>
  <si>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</si>
  <si>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</si>
  <si>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</si>
  <si>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</si>
  <si>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</si>
  <si>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</si>
  <si>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</si>
  <si>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</si>
  <si>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</si>
  <si>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</si>
  <si>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</si>
  <si>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</si>
  <si>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</si>
  <si>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</si>
  <si>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</si>
  <si>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</si>
  <si>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</si>
  <si>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</si>
  <si>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</si>
  <si>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</si>
  <si>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</si>
  <si>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</si>
  <si>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</si>
  <si>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</si>
  <si>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</si>
  <si>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</si>
  <si>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</si>
  <si>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</si>
  <si>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</si>
  <si>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</si>
  <si>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</si>
  <si>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</si>
  <si>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</si>
  <si>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</si>
  <si>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</si>
  <si>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</si>
  <si>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</si>
  <si>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</si>
  <si>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</si>
  <si>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</si>
  <si>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</si>
  <si>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</si>
  <si>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</si>
  <si>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</si>
  <si>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</si>
  <si>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</si>
  <si>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</si>
  <si>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</si>
  <si>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</si>
  <si>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</si>
  <si>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</si>
  <si>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</si>
  <si>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</si>
  <si>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</si>
  <si>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</si>
  <si>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</si>
  <si>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</si>
  <si>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</si>
  <si>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</si>
  <si>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</si>
  <si>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</si>
  <si>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</si>
  <si>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</si>
  <si>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</si>
  <si>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</si>
  <si>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</si>
  <si>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</si>
  <si>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</si>
  <si>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</si>
  <si>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</si>
  <si>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</si>
  <si>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</si>
  <si>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</si>
  <si>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</si>
  <si>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</si>
  <si>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</si>
  <si>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</si>
  <si>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</si>
  <si>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</si>
  <si>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</si>
  <si>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</si>
  <si>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</si>
  <si>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</si>
  <si>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</si>
  <si>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</si>
  <si>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</si>
  <si>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</si>
  <si>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</si>
  <si>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</si>
  <si>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</si>
  <si>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</si>
  <si>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</si>
  <si>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</si>
  <si>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</si>
  <si>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</si>
  <si>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</si>
  <si>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</si>
  <si>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</si>
  <si>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</si>
  <si>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</si>
  <si>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</si>
  <si>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</si>
  <si>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</si>
  <si>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</si>
  <si>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</si>
  <si>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</si>
  <si>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</si>
  <si>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</si>
  <si>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</si>
  <si>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</si>
  <si>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</si>
  <si>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</si>
  <si>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</si>
  <si>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</si>
  <si>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</si>
  <si>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</si>
  <si>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</si>
  <si>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</si>
  <si>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</si>
  <si>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</si>
  <si>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</si>
  <si>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</si>
  <si>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</si>
  <si>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</si>
  <si>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</si>
  <si>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</si>
  <si>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</si>
  <si>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</si>
  <si>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</si>
  <si>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</si>
  <si>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False</t>
  </si>
  <si>
    <t>ОБЩЕОБРАЗОВАТЕЛЬНАЯ ПОДГОТОВКА</t>
  </si>
  <si>
    <t>СО</t>
  </si>
  <si>
    <t>Среднее общее образование</t>
  </si>
  <si>
    <t>100%</t>
  </si>
  <si>
    <t>ПП</t>
  </si>
  <si>
    <t>ПРОФЕССИОНАЛЬНАЯ ПОДГОТОВКА</t>
  </si>
  <si>
    <t>3942</t>
  </si>
  <si>
    <t>1314</t>
  </si>
  <si>
    <t>2628</t>
  </si>
  <si>
    <t>1202</t>
  </si>
  <si>
    <t>1378</t>
  </si>
  <si>
    <t>540</t>
  </si>
  <si>
    <t>360</t>
  </si>
  <si>
    <t>972</t>
  </si>
  <si>
    <t>324</t>
  </si>
  <si>
    <t>648</t>
  </si>
  <si>
    <t>274</t>
  </si>
  <si>
    <t>350</t>
  </si>
  <si>
    <t>432</t>
  </si>
  <si>
    <t>260</t>
  </si>
  <si>
    <t>244</t>
  </si>
  <si>
    <t>380</t>
  </si>
  <si>
    <t>594</t>
  </si>
  <si>
    <t>396</t>
  </si>
  <si>
    <t>240</t>
  </si>
  <si>
    <t>3218</t>
  </si>
  <si>
    <t>724</t>
  </si>
  <si>
    <t>618</t>
  </si>
  <si>
    <t>П</t>
  </si>
  <si>
    <t>1810</t>
  </si>
  <si>
    <t>962</t>
  </si>
  <si>
    <t>848</t>
  </si>
  <si>
    <t>час</t>
  </si>
  <si>
    <t>нед</t>
  </si>
  <si>
    <t>ПМ.1.ЭК</t>
  </si>
  <si>
    <t>Экзамен квалификационный</t>
  </si>
  <si>
    <t>Всего часов с учетом практик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</si>
  <si>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</si>
  <si>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</si>
  <si>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</si>
  <si>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</si>
  <si>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</si>
  <si>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>1296</t>
  </si>
  <si>
    <t xml:space="preserve">36 </t>
  </si>
  <si>
    <t xml:space="preserve">6 </t>
  </si>
  <si>
    <t xml:space="preserve">5 </t>
  </si>
  <si>
    <t>288</t>
  </si>
  <si>
    <t xml:space="preserve">8 </t>
  </si>
  <si>
    <t>Учебная практика</t>
  </si>
  <si>
    <t>504</t>
  </si>
  <si>
    <t xml:space="preserve">14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</si>
  <si>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</si>
  <si>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</si>
  <si>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</si>
  <si>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</si>
  <si>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792</t>
  </si>
  <si>
    <t xml:space="preserve">22 </t>
  </si>
  <si>
    <t xml:space="preserve">4 </t>
  </si>
  <si>
    <t xml:space="preserve">3 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</si>
  <si>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</si>
  <si>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</si>
  <si>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</si>
  <si>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</si>
  <si>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</si>
  <si>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</si>
  <si>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</si>
  <si>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</si>
  <si>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</si>
  <si>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</si>
  <si>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</si>
  <si>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ВСЕГО ПО ДИСЦИПЛИНАМ И МДК (С КОНСУЛЬТАЦИЯМИ В ПЕРИОД ОБУЧЕНИЯ ПО ЦИКЛАМ)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</si>
  <si>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</si>
  <si>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</si>
  <si>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</si>
  <si>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</si>
  <si>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</si>
  <si>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</si>
  <si>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</si>
  <si>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</si>
  <si>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</si>
  <si>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</si>
  <si>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</si>
  <si>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</si>
  <si>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</si>
  <si>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</si>
  <si>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</si>
  <si>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</si>
  <si>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</si>
  <si>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</si>
  <si>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</si>
  <si>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</si>
  <si>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</si>
  <si>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</si>
  <si>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</si>
  <si>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</si>
  <si>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</si>
  <si>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</si>
  <si>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</si>
  <si>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</si>
  <si>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</si>
  <si>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</si>
  <si>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</si>
  <si>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</si>
  <si>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</si>
  <si>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</si>
  <si>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</si>
  <si>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</si>
  <si>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</si>
  <si>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</si>
  <si>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</si>
  <si>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</si>
  <si>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</si>
  <si>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</si>
  <si>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</si>
  <si>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</si>
  <si>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</si>
  <si>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</si>
  <si>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</si>
  <si>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</si>
  <si>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</si>
  <si>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</si>
  <si>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</si>
  <si>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</si>
  <si>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</si>
  <si>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</si>
  <si>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</si>
  <si>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</si>
  <si>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</si>
  <si>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</si>
  <si>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</si>
  <si>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</si>
  <si>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</si>
  <si>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</si>
  <si>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</si>
  <si>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</si>
  <si>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</si>
  <si>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</si>
  <si>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</si>
  <si>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</si>
  <si>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</si>
  <si>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</si>
  <si>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</si>
  <si>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</si>
  <si>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</si>
  <si>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</si>
  <si>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</si>
  <si>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</si>
  <si>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</si>
  <si>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</si>
  <si>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</si>
  <si>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</si>
  <si>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</si>
  <si>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</si>
  <si>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</si>
  <si>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</si>
  <si>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</si>
  <si>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</si>
  <si>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</si>
  <si>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10 </t>
  </si>
  <si>
    <t xml:space="preserve">18 </t>
  </si>
  <si>
    <t xml:space="preserve">1 </t>
  </si>
  <si>
    <t xml:space="preserve">11 </t>
  </si>
  <si>
    <t xml:space="preserve">23 </t>
  </si>
  <si>
    <t xml:space="preserve">147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</si>
  <si>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</si>
  <si>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</si>
  <si>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</si>
  <si>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</si>
  <si>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</si>
  <si>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</si>
  <si>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</si>
  <si>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 колледжа</t>
  </si>
  <si>
    <t>Н.Б.Глебова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</si>
  <si>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</si>
  <si>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</si>
  <si>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</si>
  <si>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</si>
  <si>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43.02.14</t>
  </si>
  <si>
    <t>Гостиничное дело</t>
  </si>
  <si>
    <t>код</t>
  </si>
  <si>
    <t>наименование специальности</t>
  </si>
  <si>
    <t>квалификация:</t>
  </si>
  <si>
    <t>форма обучения</t>
  </si>
  <si>
    <t>год начала подготовки по УП</t>
  </si>
  <si>
    <t>Приказ об утверждении ФГОС</t>
  </si>
  <si>
    <t xml:space="preserve">от </t>
  </si>
  <si>
    <t>09.12.2016</t>
  </si>
  <si>
    <t xml:space="preserve">     № </t>
  </si>
  <si>
    <t>1552</t>
  </si>
  <si>
    <t>Диф.зач</t>
  </si>
  <si>
    <t>Комплексный дифференцированный зачет</t>
  </si>
  <si>
    <t>Учебная практика ПМ.05</t>
  </si>
  <si>
    <t>Производственная практика ПМ.05</t>
  </si>
  <si>
    <t>Учебная практика ПМ.01</t>
  </si>
  <si>
    <t>Производственная практика ПМ.01</t>
  </si>
  <si>
    <t>Инд. проект (входит в с.р.)</t>
  </si>
  <si>
    <t>Пр.занятия</t>
  </si>
  <si>
    <t xml:space="preserve">Пр.занятия </t>
  </si>
  <si>
    <t xml:space="preserve">Пр. занятия, </t>
  </si>
  <si>
    <t>во взаимодействии с преподавателем</t>
  </si>
  <si>
    <t>Объем ОП</t>
  </si>
  <si>
    <t>Промежуточная аттестация (экз. сессия)</t>
  </si>
  <si>
    <t>Курс. проект (работа)</t>
  </si>
  <si>
    <t>во взаимод. с преподавателем</t>
  </si>
  <si>
    <t>Промежут. аттестация (экз. сессия)</t>
  </si>
  <si>
    <t>Профессиональный цикл (включая практику)</t>
  </si>
  <si>
    <t>ПМ.01 Организация и контроль текущей деятельности работников службы приема и размещения</t>
  </si>
  <si>
    <t>МДК 01.01 Организация и контроль текущей деятельности работников службы приема и размещения</t>
  </si>
  <si>
    <t>МДК 02.01 Организация и контроль текущей деятельности работников службы питания</t>
  </si>
  <si>
    <t>ПМ.02 Организация и контроль текущей деятельности работников службы питания</t>
  </si>
  <si>
    <t>ПМ.03 Организация и контроль текущей деятельности работников службы обслуживания и эксплуатации номерного фонда</t>
  </si>
  <si>
    <t>Профессиональные модули (не включая практику)</t>
  </si>
  <si>
    <t>ПМ.04 Организация и контроль текущей деятельности работников службы бронирования и продаж</t>
  </si>
  <si>
    <t>МДК 04.01 Организация и контроль текущей деятельности работников службы бронирования и продаж</t>
  </si>
  <si>
    <t xml:space="preserve">ПМ.05 Выполнение работ по одной или нескольким профессиям рабочих, должностям служащих </t>
  </si>
  <si>
    <t>Объем ОП, час.</t>
  </si>
  <si>
    <t xml:space="preserve">Экзамены </t>
  </si>
  <si>
    <t>Курсовые работы (проекты)</t>
  </si>
  <si>
    <t xml:space="preserve">Контрольные работы </t>
  </si>
  <si>
    <t>Письменные контрольные работы</t>
  </si>
  <si>
    <t>ОП.13</t>
  </si>
  <si>
    <t>Экскурсионная деятельность</t>
  </si>
  <si>
    <t>Стандартизация и сертификация в гостиничном сервисе</t>
  </si>
  <si>
    <t>Экзамен по модулю</t>
  </si>
  <si>
    <t xml:space="preserve"> ..</t>
  </si>
  <si>
    <t>Министерство образования и молодежной политики Свердловской области</t>
  </si>
  <si>
    <t>с присвоением квалификации</t>
  </si>
  <si>
    <t>уровень образования, необходимый для приема на обучение по ППССЗ</t>
  </si>
  <si>
    <t>специалист по гостеприимству</t>
  </si>
  <si>
    <t>очная</t>
  </si>
  <si>
    <t>срок получения СПО по ППССЗ:</t>
  </si>
  <si>
    <t xml:space="preserve"> "Уральский колледж бизнеса, управления и технологии красоты"</t>
  </si>
  <si>
    <t xml:space="preserve">Итого час/нед </t>
  </si>
  <si>
    <t xml:space="preserve">Государственное автономное профессиональное образовательное учреждение Свердловской области </t>
  </si>
  <si>
    <t>основное общее образование</t>
  </si>
  <si>
    <t>3 года 10 месяцев</t>
  </si>
  <si>
    <t>2021 г.</t>
  </si>
  <si>
    <t xml:space="preserve"> на базе основного общего образования (9.кл.), очная форма обучения, начало обучения 2021 год</t>
  </si>
  <si>
    <t>43.02.14  Гостиничное дело</t>
  </si>
  <si>
    <t>3.Учебный план    43.02.14  Гостиничное дело , на базе основного общего образования (9.кл.), очная форма обучения, начало обучения 2021 год</t>
  </si>
  <si>
    <t>Курсовые проекты</t>
  </si>
  <si>
    <t>Курсовые работы</t>
  </si>
  <si>
    <t>Письменные работы</t>
  </si>
  <si>
    <t>Другие формы контроля (Защита ИП)</t>
  </si>
  <si>
    <t>Максимальная</t>
  </si>
  <si>
    <t>Самост. (с.р.+и.п.)</t>
  </si>
  <si>
    <t>Консультации, экзамены</t>
  </si>
  <si>
    <t>Индивид. проект (входит в с.р.)</t>
  </si>
  <si>
    <t>17  нед</t>
  </si>
  <si>
    <t>22  нед</t>
  </si>
  <si>
    <t>Пр. занятия, семинары</t>
  </si>
  <si>
    <t>Итого час/нед (с учетом консультаций в период обучения по циклам)</t>
  </si>
  <si>
    <t>БД.01</t>
  </si>
  <si>
    <t>Русский язык</t>
  </si>
  <si>
    <t>БД.02</t>
  </si>
  <si>
    <t>Литература</t>
  </si>
  <si>
    <t>БД.03</t>
  </si>
  <si>
    <t>БД.04</t>
  </si>
  <si>
    <t>БД.05</t>
  </si>
  <si>
    <t>БД.06</t>
  </si>
  <si>
    <t>Основы безопасности жизнедеятельности</t>
  </si>
  <si>
    <t>БД.07</t>
  </si>
  <si>
    <t>Родная литература</t>
  </si>
  <si>
    <t>Астрономия</t>
  </si>
  <si>
    <t>ПД.01</t>
  </si>
  <si>
    <t>Иностранный язык</t>
  </si>
  <si>
    <t>ПД.02</t>
  </si>
  <si>
    <t>Информатика</t>
  </si>
  <si>
    <t>ПД.03</t>
  </si>
  <si>
    <t>ПД.04</t>
  </si>
  <si>
    <t>География</t>
  </si>
  <si>
    <t>ДОУД</t>
  </si>
  <si>
    <t>Дополнительные общеобразовательные учебные дисциплины</t>
  </si>
  <si>
    <t>3.Учебный план СОО  43.02.14 Гостиничное дело, на базе основного общего образования (9.кл.), очная форма обучения, начало обучения 2021 год   (социально-экономический профиль)</t>
  </si>
  <si>
    <t>Основы финансовой грамотности</t>
  </si>
  <si>
    <t>БД.08</t>
  </si>
  <si>
    <t>Обществознание</t>
  </si>
  <si>
    <t>к.8</t>
  </si>
  <si>
    <t>к6</t>
  </si>
  <si>
    <t>к4</t>
  </si>
  <si>
    <t>к5</t>
  </si>
  <si>
    <t>к3</t>
  </si>
  <si>
    <t>Приказ № ____ - од      "____"______2021 г.</t>
  </si>
  <si>
    <t>Заместитель директора по учебной работе</t>
  </si>
  <si>
    <t>Заместитель директора по учебно-методической работе</t>
  </si>
  <si>
    <t>Заведующий отделением</t>
  </si>
  <si>
    <t>Руководитель предметно-цикловой комиссии</t>
  </si>
  <si>
    <t>Сеначина Светлана Евгеньевна</t>
  </si>
  <si>
    <t>Корзухина Надежда Александровна</t>
  </si>
  <si>
    <t>Зубова Светлана Александровна</t>
  </si>
  <si>
    <t>Зыкин Николай Сергеевич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</si>
</sst>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0.0"/>
  </numFmts>
  <fonts count="63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Tahoma"/>
      <family val="2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26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color rgb="FFFF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0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4" xfId="53" applyNumberFormat="1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6" fillId="0" borderId="0" xfId="54" applyFont="1">
      <alignment/>
      <protection/>
    </xf>
    <xf numFmtId="0" fontId="18" fillId="0" borderId="0" xfId="54" applyFont="1">
      <alignment/>
      <protection/>
    </xf>
    <xf numFmtId="0" fontId="18" fillId="35" borderId="0" xfId="54" applyFont="1" applyFill="1" applyBorder="1" applyAlignment="1">
      <alignment horizontal="center" vertical="center"/>
      <protection/>
    </xf>
    <xf numFmtId="0" fontId="18" fillId="0" borderId="27" xfId="54" applyNumberFormat="1" applyFont="1" applyFill="1" applyBorder="1" applyAlignment="1" applyProtection="1">
      <alignment horizontal="center" vertical="center"/>
      <protection locked="0"/>
    </xf>
    <xf numFmtId="0" fontId="18" fillId="0" borderId="0" xfId="54" applyFont="1" applyFill="1">
      <alignment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17" fillId="0" borderId="0" xfId="54" applyFont="1">
      <alignment/>
      <protection/>
    </xf>
    <xf numFmtId="0" fontId="17" fillId="0" borderId="28" xfId="54" applyNumberFormat="1" applyFont="1" applyFill="1" applyBorder="1" applyAlignment="1" applyProtection="1">
      <alignment horizontal="center" vertical="center"/>
      <protection locked="0"/>
    </xf>
    <xf numFmtId="0" fontId="17" fillId="0" borderId="29" xfId="54" applyNumberFormat="1" applyFont="1" applyFill="1" applyBorder="1" applyAlignment="1" applyProtection="1">
      <alignment horizontal="center" vertical="center"/>
      <protection locked="0"/>
    </xf>
    <xf numFmtId="0" fontId="17" fillId="0" borderId="0" xfId="54" applyFont="1" applyFill="1">
      <alignment/>
      <protection/>
    </xf>
    <xf numFmtId="0" fontId="1" fillId="0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ill="1" applyBorder="1">
      <alignment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30" xfId="53" applyNumberFormat="1" applyFont="1" applyFill="1" applyBorder="1" applyAlignment="1">
      <alignment horizontal="center" vertical="center"/>
      <protection/>
    </xf>
    <xf numFmtId="0" fontId="1" fillId="0" borderId="3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 applyFill="1">
      <alignment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30" xfId="53" applyNumberFormat="1" applyFont="1" applyFill="1" applyBorder="1" applyAlignment="1">
      <alignment horizontal="left" vertical="center" wrapText="1"/>
      <protection/>
    </xf>
    <xf numFmtId="0" fontId="1" fillId="0" borderId="31" xfId="53" applyNumberFormat="1" applyFont="1" applyFill="1" applyBorder="1" applyAlignment="1" applyProtection="1">
      <alignment horizontal="center" vertical="center"/>
      <protection locked="0"/>
    </xf>
    <xf numFmtId="0" fontId="1" fillId="0" borderId="31" xfId="53" applyNumberFormat="1" applyFont="1" applyFill="1" applyBorder="1" applyAlignment="1">
      <alignment horizontal="center" vertical="center"/>
      <protection/>
    </xf>
    <xf numFmtId="0" fontId="1" fillId="0" borderId="31" xfId="53" applyNumberFormat="1" applyFont="1" applyFill="1" applyBorder="1" applyAlignment="1">
      <alignment horizontal="left" vertical="center" wrapText="1"/>
      <protection/>
    </xf>
    <xf numFmtId="0" fontId="19" fillId="0" borderId="27" xfId="54" applyNumberFormat="1" applyFont="1" applyFill="1" applyBorder="1" applyAlignment="1" applyProtection="1">
      <alignment horizontal="center" vertical="center"/>
      <protection locked="0"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32" xfId="54" applyNumberFormat="1" applyFont="1" applyFill="1" applyBorder="1" applyAlignment="1" applyProtection="1">
      <alignment horizontal="center" vertical="center"/>
      <protection locked="0"/>
    </xf>
    <xf numFmtId="0" fontId="7" fillId="33" borderId="20" xfId="54" applyNumberFormat="1" applyFont="1" applyFill="1" applyBorder="1" applyAlignment="1" applyProtection="1">
      <alignment vertical="center"/>
      <protection locked="0"/>
    </xf>
    <xf numFmtId="0" fontId="7" fillId="33" borderId="27" xfId="54" applyNumberFormat="1" applyFont="1" applyFill="1" applyBorder="1" applyAlignment="1" applyProtection="1">
      <alignment vertical="center"/>
      <protection locked="0"/>
    </xf>
    <xf numFmtId="0" fontId="20" fillId="0" borderId="0" xfId="54" applyFont="1" applyAlignment="1" applyProtection="1">
      <alignment vertical="center"/>
      <protection locked="0"/>
    </xf>
    <xf numFmtId="0" fontId="14" fillId="35" borderId="0" xfId="54" applyNumberFormat="1" applyFont="1" applyFill="1" applyBorder="1" applyAlignment="1" applyProtection="1">
      <alignment vertical="center"/>
      <protection locked="0"/>
    </xf>
    <xf numFmtId="0" fontId="9" fillId="35" borderId="0" xfId="54" applyFont="1" applyFill="1" applyBorder="1" applyAlignment="1" applyProtection="1">
      <alignment vertical="center"/>
      <protection locked="0"/>
    </xf>
    <xf numFmtId="0" fontId="0" fillId="0" borderId="0" xfId="54" applyBorder="1">
      <alignment/>
      <protection/>
    </xf>
    <xf numFmtId="0" fontId="21" fillId="0" borderId="0" xfId="54" applyFont="1">
      <alignment/>
      <protection/>
    </xf>
    <xf numFmtId="0" fontId="21" fillId="35" borderId="0" xfId="54" applyFont="1" applyFill="1" applyBorder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vertical="center"/>
      <protection locked="0"/>
    </xf>
    <xf numFmtId="0" fontId="14" fillId="0" borderId="30" xfId="54" applyFont="1" applyBorder="1" applyAlignment="1" applyProtection="1">
      <alignment vertical="center"/>
      <protection locked="0"/>
    </xf>
    <xf numFmtId="0" fontId="14" fillId="0" borderId="0" xfId="54" applyNumberFormat="1" applyFont="1" applyBorder="1" applyAlignment="1" applyProtection="1">
      <alignment vertical="center"/>
      <protection locked="0"/>
    </xf>
    <xf numFmtId="0" fontId="21" fillId="35" borderId="0" xfId="54" applyFont="1" applyFill="1" applyBorder="1" applyAlignment="1" applyProtection="1">
      <alignment horizontal="left" vertical="center"/>
      <protection locked="0"/>
    </xf>
    <xf numFmtId="0" fontId="21" fillId="0" borderId="0" xfId="54" applyFont="1" applyAlignment="1" applyProtection="1">
      <alignment horizontal="center" vertical="center"/>
      <protection locked="0"/>
    </xf>
    <xf numFmtId="0" fontId="13" fillId="0" borderId="0" xfId="54" applyFont="1">
      <alignment/>
      <protection/>
    </xf>
    <xf numFmtId="0" fontId="24" fillId="35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14" fillId="35" borderId="0" xfId="54" applyNumberFormat="1" applyFont="1" applyFill="1" applyBorder="1" applyAlignment="1" applyProtection="1">
      <alignment vertical="top"/>
      <protection locked="0"/>
    </xf>
    <xf numFmtId="0" fontId="14" fillId="0" borderId="0" xfId="54" applyFont="1" applyBorder="1" applyAlignment="1" applyProtection="1">
      <alignment vertical="center"/>
      <protection locked="0"/>
    </xf>
    <xf numFmtId="0" fontId="19" fillId="35" borderId="10" xfId="54" applyFont="1" applyFill="1" applyBorder="1" applyAlignment="1" applyProtection="1">
      <alignment horizontal="center" vertical="center" wrapText="1"/>
      <protection locked="0"/>
    </xf>
    <xf numFmtId="0" fontId="19" fillId="35" borderId="0" xfId="54" applyFont="1" applyFill="1" applyBorder="1" applyAlignment="1">
      <alignment horizontal="center" vertical="center"/>
      <protection/>
    </xf>
    <xf numFmtId="0" fontId="19" fillId="0" borderId="0" xfId="54" applyFont="1">
      <alignment/>
      <protection/>
    </xf>
    <xf numFmtId="0" fontId="19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vertical="center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33" xfId="0" applyFont="1" applyFill="1" applyBorder="1" applyAlignment="1" applyProtection="1">
      <alignment vertical="center"/>
      <protection locked="0"/>
    </xf>
    <xf numFmtId="0" fontId="0" fillId="35" borderId="34" xfId="0" applyFont="1" applyFill="1" applyBorder="1" applyAlignment="1" applyProtection="1">
      <alignment vertical="center"/>
      <protection locked="0"/>
    </xf>
    <xf numFmtId="0" fontId="0" fillId="35" borderId="10" xfId="0" applyFont="1" applyFill="1" applyBorder="1" applyAlignment="1" applyProtection="1">
      <alignment horizontal="center" vertical="center" textRotation="90" wrapText="1"/>
      <protection locked="0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0" fillId="33" borderId="35" xfId="0" applyNumberFormat="1" applyFont="1" applyFill="1" applyBorder="1" applyAlignment="1">
      <alignment horizontal="center" vertical="center"/>
    </xf>
    <xf numFmtId="0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NumberFormat="1" applyFont="1" applyFill="1" applyBorder="1" applyAlignment="1">
      <alignment horizontal="left" vertical="center" wrapText="1"/>
    </xf>
    <xf numFmtId="0" fontId="0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172" fontId="0" fillId="33" borderId="28" xfId="0" applyNumberFormat="1" applyFont="1" applyFill="1" applyBorder="1" applyAlignment="1" applyProtection="1">
      <alignment horizontal="center" vertical="center"/>
      <protection locked="0"/>
    </xf>
    <xf numFmtId="172" fontId="0" fillId="33" borderId="37" xfId="0" applyNumberFormat="1" applyFont="1" applyFill="1" applyBorder="1" applyAlignment="1" applyProtection="1">
      <alignment horizontal="center" vertical="center"/>
      <protection locked="0"/>
    </xf>
    <xf numFmtId="172" fontId="0" fillId="33" borderId="29" xfId="0" applyNumberFormat="1" applyFont="1" applyFill="1" applyBorder="1" applyAlignment="1" applyProtection="1">
      <alignment horizontal="center" vertical="center"/>
      <protection locked="0"/>
    </xf>
    <xf numFmtId="172" fontId="0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8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41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42" xfId="0" applyNumberFormat="1" applyFont="1" applyFill="1" applyBorder="1" applyAlignment="1" applyProtection="1">
      <alignment horizontal="center" vertical="center"/>
      <protection locked="0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172" fontId="0" fillId="33" borderId="4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42" xfId="0" applyNumberFormat="1" applyFont="1" applyFill="1" applyBorder="1" applyAlignment="1">
      <alignment horizontal="center" vertical="center"/>
    </xf>
    <xf numFmtId="172" fontId="0" fillId="33" borderId="41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43" xfId="0" applyNumberFormat="1" applyFont="1" applyFill="1" applyBorder="1" applyAlignment="1">
      <alignment horizontal="center" vertical="center"/>
    </xf>
    <xf numFmtId="0" fontId="0" fillId="34" borderId="44" xfId="54" applyNumberFormat="1" applyFont="1" applyFill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4" borderId="42" xfId="54" applyNumberFormat="1" applyFont="1" applyFill="1" applyBorder="1" applyAlignment="1" applyProtection="1">
      <alignment horizontal="center" vertical="center"/>
      <protection locked="0"/>
    </xf>
    <xf numFmtId="0" fontId="18" fillId="0" borderId="25" xfId="54" applyNumberFormat="1" applyFont="1" applyFill="1" applyBorder="1" applyAlignment="1" applyProtection="1">
      <alignment horizontal="center" vertical="center"/>
      <protection locked="0"/>
    </xf>
    <xf numFmtId="0" fontId="19" fillId="0" borderId="25" xfId="54" applyNumberFormat="1" applyFont="1" applyFill="1" applyBorder="1" applyAlignment="1" applyProtection="1">
      <alignment horizontal="center" vertical="center"/>
      <protection locked="0"/>
    </xf>
    <xf numFmtId="172" fontId="17" fillId="35" borderId="0" xfId="54" applyNumberFormat="1" applyFont="1" applyFill="1" applyBorder="1" applyAlignment="1" applyProtection="1">
      <alignment horizontal="center" vertical="center"/>
      <protection locked="0"/>
    </xf>
    <xf numFmtId="0" fontId="17" fillId="35" borderId="0" xfId="54" applyFont="1" applyFill="1" applyBorder="1" applyAlignment="1" applyProtection="1">
      <alignment horizontal="center" vertical="center"/>
      <protection locked="0"/>
    </xf>
    <xf numFmtId="0" fontId="19" fillId="35" borderId="44" xfId="54" applyFont="1" applyFill="1" applyBorder="1" applyAlignment="1" applyProtection="1">
      <alignment vertical="center" textRotation="90" wrapText="1"/>
      <protection locked="0"/>
    </xf>
    <xf numFmtId="0" fontId="0" fillId="0" borderId="10" xfId="54" applyNumberFormat="1" applyFont="1" applyFill="1" applyBorder="1" applyAlignment="1">
      <alignment horizontal="center" vertical="center"/>
      <protection/>
    </xf>
    <xf numFmtId="0" fontId="0" fillId="0" borderId="28" xfId="54" applyNumberFormat="1" applyFont="1" applyFill="1" applyBorder="1" applyAlignment="1" applyProtection="1">
      <alignment horizontal="center" vertical="center"/>
      <protection locked="0"/>
    </xf>
    <xf numFmtId="0" fontId="0" fillId="0" borderId="29" xfId="54" applyNumberFormat="1" applyFont="1" applyFill="1" applyBorder="1" applyAlignment="1" applyProtection="1">
      <alignment horizontal="center" vertical="center"/>
      <protection locked="0"/>
    </xf>
    <xf numFmtId="0" fontId="0" fillId="0" borderId="44" xfId="54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45" xfId="54" applyNumberFormat="1" applyFont="1" applyFill="1" applyBorder="1" applyAlignment="1" applyProtection="1">
      <alignment horizontal="center" vertical="center"/>
      <protection locked="0"/>
    </xf>
    <xf numFmtId="0" fontId="0" fillId="0" borderId="46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NumberFormat="1" applyFont="1" applyFill="1" applyBorder="1" applyAlignment="1">
      <alignment horizontal="center" vertical="center"/>
      <protection/>
    </xf>
    <xf numFmtId="0" fontId="0" fillId="0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28" xfId="54" applyNumberFormat="1" applyFont="1" applyFill="1" applyBorder="1" applyAlignment="1">
      <alignment horizontal="center" vertical="center"/>
      <protection/>
    </xf>
    <xf numFmtId="0" fontId="0" fillId="0" borderId="47" xfId="54" applyNumberFormat="1" applyFont="1" applyFill="1" applyBorder="1" applyAlignment="1">
      <alignment horizontal="center" vertical="center"/>
      <protection/>
    </xf>
    <xf numFmtId="0" fontId="0" fillId="0" borderId="43" xfId="54" applyNumberFormat="1" applyFont="1" applyFill="1" applyBorder="1" applyAlignment="1">
      <alignment horizontal="center" vertical="center"/>
      <protection/>
    </xf>
    <xf numFmtId="0" fontId="0" fillId="0" borderId="48" xfId="54" applyNumberFormat="1" applyFont="1" applyFill="1" applyBorder="1" applyAlignment="1" applyProtection="1">
      <alignment horizontal="center" vertical="center"/>
      <protection locked="0"/>
    </xf>
    <xf numFmtId="172" fontId="0" fillId="0" borderId="44" xfId="54" applyNumberFormat="1" applyFont="1" applyFill="1" applyBorder="1" applyAlignment="1">
      <alignment horizontal="center" vertical="center"/>
      <protection/>
    </xf>
    <xf numFmtId="0" fontId="0" fillId="34" borderId="49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>
      <alignment/>
      <protection/>
    </xf>
    <xf numFmtId="0" fontId="0" fillId="35" borderId="20" xfId="54" applyFont="1" applyFill="1" applyBorder="1" applyAlignment="1" applyProtection="1">
      <alignment horizontal="center" vertical="center"/>
      <protection locked="0"/>
    </xf>
    <xf numFmtId="0" fontId="0" fillId="35" borderId="33" xfId="54" applyFont="1" applyFill="1" applyBorder="1" applyAlignment="1" applyProtection="1">
      <alignment horizontal="center" vertical="center"/>
      <protection locked="0"/>
    </xf>
    <xf numFmtId="0" fontId="0" fillId="35" borderId="34" xfId="54" applyFont="1" applyFill="1" applyBorder="1" applyAlignment="1" applyProtection="1">
      <alignment horizontal="center" vertical="center"/>
      <protection locked="0"/>
    </xf>
    <xf numFmtId="0" fontId="0" fillId="35" borderId="41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/>
      <protection locked="0"/>
    </xf>
    <xf numFmtId="0" fontId="0" fillId="35" borderId="27" xfId="54" applyFont="1" applyFill="1" applyBorder="1" applyAlignment="1" applyProtection="1">
      <alignment vertical="center" textRotation="90" wrapText="1"/>
      <protection locked="0"/>
    </xf>
    <xf numFmtId="0" fontId="0" fillId="35" borderId="44" xfId="54" applyFont="1" applyFill="1" applyBorder="1" applyAlignment="1" applyProtection="1">
      <alignment horizontal="center" vertical="center"/>
      <protection locked="0"/>
    </xf>
    <xf numFmtId="0" fontId="0" fillId="35" borderId="33" xfId="54" applyFont="1" applyFill="1" applyBorder="1" applyAlignment="1" applyProtection="1">
      <alignment vertical="center"/>
      <protection locked="0"/>
    </xf>
    <xf numFmtId="0" fontId="0" fillId="35" borderId="34" xfId="54" applyFont="1" applyFill="1" applyBorder="1" applyAlignment="1" applyProtection="1">
      <alignment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textRotation="90" wrapText="1"/>
      <protection locked="0"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173" fontId="0" fillId="33" borderId="35" xfId="54" applyNumberFormat="1" applyFont="1" applyFill="1" applyBorder="1" applyAlignment="1">
      <alignment horizontal="center" vertical="center"/>
      <protection/>
    </xf>
    <xf numFmtId="173" fontId="0" fillId="35" borderId="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0" borderId="37" xfId="54" applyNumberFormat="1" applyFont="1" applyFill="1" applyBorder="1" applyAlignment="1" applyProtection="1">
      <alignment horizontal="center" vertical="center"/>
      <protection locked="0"/>
    </xf>
    <xf numFmtId="0" fontId="0" fillId="0" borderId="37" xfId="54" applyNumberFormat="1" applyFont="1" applyFill="1" applyBorder="1" applyAlignment="1">
      <alignment horizontal="left" vertical="center" wrapText="1"/>
      <protection/>
    </xf>
    <xf numFmtId="0" fontId="0" fillId="0" borderId="36" xfId="54" applyNumberFormat="1" applyFont="1" applyFill="1" applyBorder="1" applyAlignment="1" applyProtection="1">
      <alignment horizontal="center" vertical="center"/>
      <protection locked="0"/>
    </xf>
    <xf numFmtId="0" fontId="0" fillId="0" borderId="27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37" xfId="54" applyNumberFormat="1" applyFont="1" applyFill="1" applyBorder="1" applyAlignment="1" applyProtection="1">
      <alignment horizontal="left" vertical="center" wrapText="1"/>
      <protection locked="0"/>
    </xf>
    <xf numFmtId="0" fontId="0" fillId="39" borderId="0" xfId="54" applyFont="1" applyFill="1" applyBorder="1" applyAlignment="1">
      <alignment horizontal="center" vertical="center"/>
      <protection/>
    </xf>
    <xf numFmtId="0" fontId="0" fillId="0" borderId="35" xfId="54" applyNumberFormat="1" applyFont="1" applyFill="1" applyBorder="1" applyAlignment="1">
      <alignment horizontal="center" vertical="center"/>
      <protection/>
    </xf>
    <xf numFmtId="0" fontId="0" fillId="0" borderId="50" xfId="54" applyNumberFormat="1" applyFont="1" applyFill="1" applyBorder="1" applyAlignment="1" applyProtection="1">
      <alignment horizontal="center" vertical="center"/>
      <protection locked="0"/>
    </xf>
    <xf numFmtId="0" fontId="0" fillId="0" borderId="38" xfId="54" applyNumberFormat="1" applyFont="1" applyFill="1" applyBorder="1" applyAlignment="1" applyProtection="1">
      <alignment horizontal="center" vertical="center"/>
      <protection locked="0"/>
    </xf>
    <xf numFmtId="0" fontId="0" fillId="13" borderId="37" xfId="54" applyNumberFormat="1" applyFont="1" applyFill="1" applyBorder="1" applyAlignment="1" applyProtection="1">
      <alignment horizontal="center" vertical="center"/>
      <protection locked="0"/>
    </xf>
    <xf numFmtId="0" fontId="0" fillId="13" borderId="37" xfId="54" applyNumberFormat="1" applyFont="1" applyFill="1" applyBorder="1" applyAlignment="1" applyProtection="1">
      <alignment horizontal="left" vertical="center" wrapText="1"/>
      <protection locked="0"/>
    </xf>
    <xf numFmtId="0" fontId="0" fillId="13" borderId="28" xfId="54" applyNumberFormat="1" applyFont="1" applyFill="1" applyBorder="1" applyAlignment="1" applyProtection="1">
      <alignment horizontal="center" vertical="center"/>
      <protection locked="0"/>
    </xf>
    <xf numFmtId="0" fontId="0" fillId="13" borderId="36" xfId="54" applyNumberFormat="1" applyFont="1" applyFill="1" applyBorder="1" applyAlignment="1" applyProtection="1">
      <alignment horizontal="center" vertical="center"/>
      <protection locked="0"/>
    </xf>
    <xf numFmtId="0" fontId="0" fillId="13" borderId="29" xfId="54" applyNumberFormat="1" applyFont="1" applyFill="1" applyBorder="1" applyAlignment="1" applyProtection="1">
      <alignment horizontal="center" vertical="center"/>
      <protection locked="0"/>
    </xf>
    <xf numFmtId="0" fontId="0" fillId="13" borderId="5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54" applyNumberFormat="1" applyFont="1" applyFill="1" applyBorder="1" applyAlignment="1" applyProtection="1">
      <alignment horizontal="center" vertical="center"/>
      <protection locked="0"/>
    </xf>
    <xf numFmtId="0" fontId="0" fillId="0" borderId="49" xfId="54" applyNumberFormat="1" applyFont="1" applyFill="1" applyBorder="1" applyAlignment="1" applyProtection="1">
      <alignment horizontal="center" vertical="center"/>
      <protection locked="0"/>
    </xf>
    <xf numFmtId="0" fontId="0" fillId="0" borderId="42" xfId="54" applyNumberFormat="1" applyFont="1" applyFill="1" applyBorder="1" applyAlignment="1">
      <alignment horizontal="center" vertical="center"/>
      <protection/>
    </xf>
    <xf numFmtId="0" fontId="0" fillId="40" borderId="43" xfId="54" applyNumberFormat="1" applyFont="1" applyFill="1" applyBorder="1" applyAlignment="1">
      <alignment horizontal="center" vertical="center"/>
      <protection/>
    </xf>
    <xf numFmtId="0" fontId="0" fillId="40" borderId="51" xfId="54" applyNumberFormat="1" applyFont="1" applyFill="1" applyBorder="1" applyAlignment="1" applyProtection="1">
      <alignment horizontal="center" vertical="center"/>
      <protection locked="0"/>
    </xf>
    <xf numFmtId="0" fontId="0" fillId="0" borderId="33" xfId="54" applyNumberFormat="1" applyFont="1" applyFill="1" applyBorder="1" applyAlignment="1" applyProtection="1">
      <alignment horizontal="center" vertical="center"/>
      <protection locked="0"/>
    </xf>
    <xf numFmtId="0" fontId="0" fillId="0" borderId="42" xfId="54" applyNumberFormat="1" applyFont="1" applyFill="1" applyBorder="1" applyAlignment="1" applyProtection="1">
      <alignment horizontal="center" vertical="center"/>
      <protection locked="0"/>
    </xf>
    <xf numFmtId="172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40" borderId="52" xfId="54" applyNumberFormat="1" applyFont="1" applyFill="1" applyBorder="1" applyAlignment="1" applyProtection="1">
      <alignment horizontal="center" vertical="center"/>
      <protection locked="0"/>
    </xf>
    <xf numFmtId="0" fontId="0" fillId="0" borderId="32" xfId="54" applyNumberFormat="1" applyFont="1" applyFill="1" applyBorder="1" applyAlignment="1" applyProtection="1">
      <alignment horizontal="center" vertical="center"/>
      <protection locked="0"/>
    </xf>
    <xf numFmtId="0" fontId="0" fillId="0" borderId="53" xfId="54" applyNumberFormat="1" applyFont="1" applyFill="1" applyBorder="1" applyAlignment="1" applyProtection="1">
      <alignment horizontal="center" vertical="center"/>
      <protection locked="0"/>
    </xf>
    <xf numFmtId="0" fontId="0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40" borderId="47" xfId="54" applyNumberFormat="1" applyFont="1" applyFill="1" applyBorder="1" applyAlignment="1" applyProtection="1">
      <alignment horizontal="center" vertical="center"/>
      <protection locked="0"/>
    </xf>
    <xf numFmtId="0" fontId="0" fillId="0" borderId="33" xfId="54" applyNumberFormat="1" applyFont="1" applyFill="1" applyBorder="1" applyAlignment="1">
      <alignment horizontal="center" vertical="center"/>
      <protection/>
    </xf>
    <xf numFmtId="0" fontId="0" fillId="40" borderId="10" xfId="54" applyNumberFormat="1" applyFont="1" applyFill="1" applyBorder="1" applyAlignment="1">
      <alignment horizontal="center" vertical="center"/>
      <protection/>
    </xf>
    <xf numFmtId="0" fontId="0" fillId="0" borderId="44" xfId="54" applyNumberFormat="1" applyFont="1" applyFill="1" applyBorder="1" applyAlignment="1" applyProtection="1">
      <alignment horizontal="center" vertical="center"/>
      <protection locked="0"/>
    </xf>
    <xf numFmtId="0" fontId="0" fillId="40" borderId="44" xfId="54" applyNumberFormat="1" applyFont="1" applyFill="1" applyBorder="1" applyAlignment="1" applyProtection="1">
      <alignment horizontal="center" vertical="center"/>
      <protection locked="0"/>
    </xf>
    <xf numFmtId="172" fontId="0" fillId="0" borderId="44" xfId="54" applyNumberFormat="1" applyFont="1" applyFill="1" applyBorder="1" applyAlignment="1" applyProtection="1">
      <alignment horizontal="center" vertical="center"/>
      <protection locked="0"/>
    </xf>
    <xf numFmtId="0" fontId="0" fillId="0" borderId="26" xfId="54" applyNumberFormat="1" applyFont="1" applyFill="1" applyBorder="1" applyAlignment="1" applyProtection="1">
      <alignment horizontal="center" vertical="center"/>
      <protection locked="0"/>
    </xf>
    <xf numFmtId="0" fontId="0" fillId="0" borderId="54" xfId="54" applyNumberFormat="1" applyFont="1" applyFill="1" applyBorder="1" applyAlignment="1" applyProtection="1">
      <alignment horizontal="center" vertical="center"/>
      <protection locked="0"/>
    </xf>
    <xf numFmtId="0" fontId="0" fillId="40" borderId="49" xfId="54" applyNumberFormat="1" applyFont="1" applyFill="1" applyBorder="1" applyAlignment="1" applyProtection="1">
      <alignment horizontal="center" vertical="center"/>
      <protection locked="0"/>
    </xf>
    <xf numFmtId="0" fontId="0" fillId="40" borderId="55" xfId="54" applyNumberFormat="1" applyFont="1" applyFill="1" applyBorder="1" applyAlignment="1" applyProtection="1">
      <alignment horizontal="center" vertical="center"/>
      <protection locked="0"/>
    </xf>
    <xf numFmtId="0" fontId="0" fillId="40" borderId="44" xfId="54" applyNumberFormat="1" applyFont="1" applyFill="1" applyBorder="1" applyAlignment="1">
      <alignment horizontal="center" vertical="center"/>
      <protection/>
    </xf>
    <xf numFmtId="0" fontId="0" fillId="40" borderId="0" xfId="54" applyFont="1" applyFill="1" applyBorder="1" applyAlignment="1">
      <alignment horizontal="center" vertical="center"/>
      <protection/>
    </xf>
    <xf numFmtId="0" fontId="0" fillId="13" borderId="56" xfId="54" applyNumberFormat="1" applyFont="1" applyFill="1" applyBorder="1" applyAlignment="1" applyProtection="1">
      <alignment horizontal="center" vertical="center"/>
      <protection locked="0"/>
    </xf>
    <xf numFmtId="0" fontId="0" fillId="13" borderId="38" xfId="54" applyNumberFormat="1" applyFont="1" applyFill="1" applyBorder="1" applyAlignment="1" applyProtection="1">
      <alignment horizontal="center" vertical="center"/>
      <protection locked="0"/>
    </xf>
    <xf numFmtId="0" fontId="0" fillId="41" borderId="28" xfId="54" applyNumberFormat="1" applyFont="1" applyFill="1" applyBorder="1" applyAlignment="1" applyProtection="1">
      <alignment horizontal="center" vertical="center"/>
      <protection locked="0"/>
    </xf>
    <xf numFmtId="0" fontId="0" fillId="41" borderId="37" xfId="54" applyNumberFormat="1" applyFont="1" applyFill="1" applyBorder="1" applyAlignment="1" applyProtection="1">
      <alignment horizontal="center" vertical="center"/>
      <protection locked="0"/>
    </xf>
    <xf numFmtId="0" fontId="0" fillId="41" borderId="29" xfId="54" applyNumberFormat="1" applyFont="1" applyFill="1" applyBorder="1" applyAlignment="1" applyProtection="1">
      <alignment horizontal="center" vertical="center"/>
      <protection locked="0"/>
    </xf>
    <xf numFmtId="0" fontId="0" fillId="41" borderId="27" xfId="54" applyNumberFormat="1" applyFont="1" applyFill="1" applyBorder="1" applyAlignment="1" applyProtection="1">
      <alignment horizontal="center" vertical="center"/>
      <protection locked="0"/>
    </xf>
    <xf numFmtId="0" fontId="0" fillId="41" borderId="50" xfId="54" applyNumberFormat="1" applyFont="1" applyFill="1" applyBorder="1" applyAlignment="1" applyProtection="1">
      <alignment horizontal="center" vertical="center"/>
      <protection locked="0"/>
    </xf>
    <xf numFmtId="0" fontId="0" fillId="0" borderId="47" xfId="54" applyNumberFormat="1" applyFont="1" applyFill="1" applyBorder="1" applyAlignment="1" applyProtection="1">
      <alignment horizontal="center" vertical="center"/>
      <protection locked="0"/>
    </xf>
    <xf numFmtId="0" fontId="0" fillId="41" borderId="49" xfId="54" applyNumberFormat="1" applyFont="1" applyFill="1" applyBorder="1" applyAlignment="1" applyProtection="1">
      <alignment horizontal="center" vertical="center"/>
      <protection locked="0"/>
    </xf>
    <xf numFmtId="0" fontId="0" fillId="0" borderId="44" xfId="54" applyNumberFormat="1" applyFont="1" applyFill="1" applyBorder="1" applyAlignment="1">
      <alignment horizontal="center" vertical="center"/>
      <protection/>
    </xf>
    <xf numFmtId="0" fontId="0" fillId="0" borderId="26" xfId="54" applyNumberFormat="1" applyFont="1" applyFill="1" applyBorder="1" applyAlignment="1">
      <alignment horizontal="center" vertical="center"/>
      <protection/>
    </xf>
    <xf numFmtId="0" fontId="0" fillId="0" borderId="54" xfId="54" applyNumberFormat="1" applyFont="1" applyFill="1" applyBorder="1" applyAlignment="1">
      <alignment horizontal="center" vertical="center"/>
      <protection/>
    </xf>
    <xf numFmtId="0" fontId="0" fillId="40" borderId="47" xfId="54" applyNumberFormat="1" applyFont="1" applyFill="1" applyBorder="1" applyAlignment="1">
      <alignment horizontal="center" vertical="center"/>
      <protection/>
    </xf>
    <xf numFmtId="0" fontId="0" fillId="41" borderId="44" xfId="54" applyNumberFormat="1" applyFont="1" applyFill="1" applyBorder="1" applyAlignment="1" applyProtection="1">
      <alignment horizontal="center" vertical="center"/>
      <protection locked="0"/>
    </xf>
    <xf numFmtId="172" fontId="0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13" borderId="37" xfId="54" applyNumberFormat="1" applyFont="1" applyFill="1" applyBorder="1" applyAlignment="1">
      <alignment horizontal="left" vertical="center" wrapText="1"/>
      <protection/>
    </xf>
    <xf numFmtId="0" fontId="0" fillId="13" borderId="57" xfId="54" applyNumberFormat="1" applyFont="1" applyFill="1" applyBorder="1" applyAlignment="1" applyProtection="1">
      <alignment horizontal="center" vertical="center"/>
      <protection locked="0"/>
    </xf>
    <xf numFmtId="0" fontId="0" fillId="42" borderId="28" xfId="54" applyNumberFormat="1" applyFont="1" applyFill="1" applyBorder="1" applyAlignment="1" applyProtection="1">
      <alignment horizontal="center" vertical="center"/>
      <protection locked="0"/>
    </xf>
    <xf numFmtId="0" fontId="0" fillId="42" borderId="37" xfId="54" applyNumberFormat="1" applyFont="1" applyFill="1" applyBorder="1" applyAlignment="1" applyProtection="1">
      <alignment horizontal="left" vertical="center" wrapText="1"/>
      <protection locked="0"/>
    </xf>
    <xf numFmtId="0" fontId="0" fillId="42" borderId="37" xfId="54" applyNumberFormat="1" applyFont="1" applyFill="1" applyBorder="1" applyAlignment="1" applyProtection="1">
      <alignment horizontal="center" vertical="center"/>
      <protection locked="0"/>
    </xf>
    <xf numFmtId="0" fontId="0" fillId="42" borderId="36" xfId="54" applyNumberFormat="1" applyFont="1" applyFill="1" applyBorder="1" applyAlignment="1" applyProtection="1">
      <alignment horizontal="center" vertical="center"/>
      <protection locked="0"/>
    </xf>
    <xf numFmtId="0" fontId="0" fillId="42" borderId="29" xfId="54" applyNumberFormat="1" applyFont="1" applyFill="1" applyBorder="1" applyAlignment="1" applyProtection="1">
      <alignment horizontal="center" vertical="center"/>
      <protection locked="0"/>
    </xf>
    <xf numFmtId="0" fontId="0" fillId="42" borderId="28" xfId="54" applyNumberFormat="1" applyFont="1" applyFill="1" applyBorder="1" applyAlignment="1">
      <alignment horizontal="center" vertical="center"/>
      <protection/>
    </xf>
    <xf numFmtId="0" fontId="0" fillId="39" borderId="28" xfId="54" applyNumberFormat="1" applyFont="1" applyFill="1" applyBorder="1" applyAlignment="1" applyProtection="1">
      <alignment horizontal="center" vertical="center"/>
      <protection locked="0"/>
    </xf>
    <xf numFmtId="0" fontId="0" fillId="39" borderId="48" xfId="54" applyNumberFormat="1" applyFont="1" applyFill="1" applyBorder="1" applyAlignment="1" applyProtection="1">
      <alignment horizontal="center" vertical="center"/>
      <protection locked="0"/>
    </xf>
    <xf numFmtId="0" fontId="0" fillId="41" borderId="10" xfId="54" applyNumberFormat="1" applyFont="1" applyFill="1" applyBorder="1" applyAlignment="1" applyProtection="1">
      <alignment horizontal="center" vertical="center"/>
      <protection locked="0"/>
    </xf>
    <xf numFmtId="172" fontId="0" fillId="0" borderId="33" xfId="54" applyNumberFormat="1" applyFont="1" applyFill="1" applyBorder="1" applyAlignment="1" applyProtection="1">
      <alignment horizontal="center" vertical="center"/>
      <protection locked="0"/>
    </xf>
    <xf numFmtId="0" fontId="0" fillId="39" borderId="43" xfId="54" applyNumberFormat="1" applyFont="1" applyFill="1" applyBorder="1" applyAlignment="1">
      <alignment horizontal="center" vertical="center"/>
      <protection/>
    </xf>
    <xf numFmtId="0" fontId="0" fillId="0" borderId="34" xfId="54" applyNumberFormat="1" applyFont="1" applyFill="1" applyBorder="1" applyAlignment="1" applyProtection="1">
      <alignment horizontal="center" vertical="center"/>
      <protection locked="0"/>
    </xf>
    <xf numFmtId="0" fontId="0" fillId="0" borderId="58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59" xfId="54" applyNumberFormat="1" applyFont="1" applyFill="1" applyBorder="1" applyAlignment="1">
      <alignment vertical="center" wrapText="1"/>
      <protection/>
    </xf>
    <xf numFmtId="0" fontId="0" fillId="0" borderId="10" xfId="54" applyNumberFormat="1" applyFont="1" applyFill="1" applyBorder="1" applyAlignment="1">
      <alignment vertical="center" wrapText="1"/>
      <protection/>
    </xf>
    <xf numFmtId="0" fontId="0" fillId="0" borderId="41" xfId="54" applyNumberFormat="1" applyFont="1" applyFill="1" applyBorder="1" applyAlignment="1">
      <alignment vertical="center" wrapText="1"/>
      <protection/>
    </xf>
    <xf numFmtId="0" fontId="0" fillId="0" borderId="60" xfId="54" applyNumberFormat="1" applyFont="1" applyFill="1" applyBorder="1" applyAlignment="1">
      <alignment vertical="center" wrapText="1"/>
      <protection/>
    </xf>
    <xf numFmtId="0" fontId="0" fillId="0" borderId="0" xfId="54" applyNumberFormat="1" applyFont="1" applyFill="1" applyBorder="1" applyAlignment="1">
      <alignment vertical="center" wrapText="1"/>
      <protection/>
    </xf>
    <xf numFmtId="0" fontId="0" fillId="0" borderId="42" xfId="54" applyNumberFormat="1" applyFont="1" applyFill="1" applyBorder="1" applyAlignment="1">
      <alignment horizontal="left" vertical="center"/>
      <protection/>
    </xf>
    <xf numFmtId="0" fontId="0" fillId="0" borderId="34" xfId="54" applyNumberFormat="1" applyFont="1" applyFill="1" applyBorder="1" applyAlignment="1">
      <alignment horizontal="center" vertical="center"/>
      <protection/>
    </xf>
    <xf numFmtId="0" fontId="0" fillId="0" borderId="41" xfId="54" applyNumberFormat="1" applyFont="1" applyFill="1" applyBorder="1" applyAlignment="1">
      <alignment horizontal="center" vertical="center"/>
      <protection/>
    </xf>
    <xf numFmtId="0" fontId="0" fillId="41" borderId="42" xfId="54" applyNumberFormat="1" applyFont="1" applyFill="1" applyBorder="1" applyAlignment="1">
      <alignment horizontal="left" vertical="center"/>
      <protection/>
    </xf>
    <xf numFmtId="0" fontId="0" fillId="41" borderId="10" xfId="54" applyNumberFormat="1" applyFont="1" applyFill="1" applyBorder="1" applyAlignment="1">
      <alignment horizontal="center" vertical="center"/>
      <protection/>
    </xf>
    <xf numFmtId="0" fontId="0" fillId="42" borderId="44" xfId="54" applyNumberFormat="1" applyFont="1" applyFill="1" applyBorder="1" applyAlignment="1" applyProtection="1">
      <alignment horizontal="center" vertical="center"/>
      <protection locked="0"/>
    </xf>
    <xf numFmtId="0" fontId="0" fillId="42" borderId="10" xfId="54" applyNumberFormat="1" applyFont="1" applyFill="1" applyBorder="1" applyAlignment="1" applyProtection="1">
      <alignment horizontal="center" vertical="center"/>
      <protection locked="0"/>
    </xf>
    <xf numFmtId="0" fontId="0" fillId="42" borderId="57" xfId="54" applyNumberFormat="1" applyFont="1" applyFill="1" applyBorder="1" applyAlignment="1" applyProtection="1">
      <alignment horizontal="center" vertical="center"/>
      <protection locked="0"/>
    </xf>
    <xf numFmtId="172" fontId="0" fillId="40" borderId="10" xfId="54" applyNumberFormat="1" applyFont="1" applyFill="1" applyBorder="1" applyAlignment="1">
      <alignment horizontal="center" vertical="center"/>
      <protection/>
    </xf>
    <xf numFmtId="172" fontId="0" fillId="42" borderId="36" xfId="54" applyNumberFormat="1" applyFont="1" applyFill="1" applyBorder="1" applyAlignment="1" applyProtection="1">
      <alignment horizontal="center" vertical="center"/>
      <protection locked="0"/>
    </xf>
    <xf numFmtId="0" fontId="0" fillId="0" borderId="37" xfId="54" applyNumberFormat="1" applyFont="1" applyFill="1" applyBorder="1" applyAlignment="1">
      <alignment horizontal="center" vertical="center"/>
      <protection/>
    </xf>
    <xf numFmtId="0" fontId="0" fillId="0" borderId="25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0" fillId="0" borderId="37" xfId="54" applyNumberFormat="1" applyFont="1" applyFill="1" applyBorder="1" applyAlignment="1">
      <alignment horizontal="left" vertical="center"/>
      <protection/>
    </xf>
    <xf numFmtId="0" fontId="0" fillId="0" borderId="52" xfId="54" applyNumberFormat="1" applyFont="1" applyFill="1" applyBorder="1" applyAlignment="1">
      <alignment horizontal="center" vertical="center"/>
      <protection/>
    </xf>
    <xf numFmtId="0" fontId="0" fillId="0" borderId="49" xfId="54" applyNumberFormat="1" applyFont="1" applyFill="1" applyBorder="1" applyAlignment="1">
      <alignment horizontal="center" vertical="center"/>
      <protection/>
    </xf>
    <xf numFmtId="0" fontId="0" fillId="0" borderId="61" xfId="54" applyNumberFormat="1" applyFont="1" applyFill="1" applyBorder="1" applyAlignment="1">
      <alignment horizontal="center" vertical="center"/>
      <protection/>
    </xf>
    <xf numFmtId="0" fontId="14" fillId="35" borderId="0" xfId="54" applyNumberFormat="1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4" fillId="35" borderId="0" xfId="54" applyNumberFormat="1" applyFont="1" applyFill="1" applyBorder="1" applyAlignment="1" applyProtection="1">
      <alignment horizontal="left" vertical="top"/>
      <protection locked="0"/>
    </xf>
    <xf numFmtId="0" fontId="14" fillId="35" borderId="0" xfId="54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4" applyFont="1" applyAlignment="1" applyProtection="1">
      <alignment horizontal="left" vertical="top"/>
      <protection locked="0"/>
    </xf>
    <xf numFmtId="0" fontId="14" fillId="35" borderId="0" xfId="54" applyNumberFormat="1" applyFont="1" applyFill="1" applyBorder="1" applyAlignment="1" applyProtection="1">
      <alignment horizontal="center" vertical="top"/>
      <protection locked="0"/>
    </xf>
    <xf numFmtId="0" fontId="15" fillId="35" borderId="0" xfId="54" applyFont="1" applyFill="1" applyBorder="1" applyAlignment="1" applyProtection="1">
      <alignment horizontal="right" vertical="center"/>
      <protection locked="0"/>
    </xf>
    <xf numFmtId="0" fontId="14" fillId="35" borderId="30" xfId="54" applyNumberFormat="1" applyFont="1" applyFill="1" applyBorder="1" applyAlignment="1" applyProtection="1">
      <alignment horizontal="center" vertical="center"/>
      <protection locked="0"/>
    </xf>
    <xf numFmtId="0" fontId="14" fillId="35" borderId="30" xfId="54" applyNumberFormat="1" applyFont="1" applyFill="1" applyBorder="1" applyAlignment="1" applyProtection="1">
      <alignment horizontal="left" vertical="center"/>
      <protection locked="0"/>
    </xf>
    <xf numFmtId="0" fontId="14" fillId="35" borderId="30" xfId="54" applyNumberFormat="1" applyFont="1" applyFill="1" applyBorder="1" applyAlignment="1" applyProtection="1">
      <alignment horizontal="left" vertical="top" wrapText="1"/>
      <protection locked="0"/>
    </xf>
    <xf numFmtId="0" fontId="24" fillId="35" borderId="30" xfId="54" applyNumberFormat="1" applyFont="1" applyFill="1" applyBorder="1" applyAlignment="1" applyProtection="1">
      <alignment horizontal="center" vertical="center"/>
      <protection locked="0"/>
    </xf>
    <xf numFmtId="0" fontId="24" fillId="35" borderId="30" xfId="54" applyNumberFormat="1" applyFont="1" applyFill="1" applyBorder="1" applyAlignment="1" applyProtection="1">
      <alignment horizontal="left" vertical="center"/>
      <protection locked="0"/>
    </xf>
    <xf numFmtId="0" fontId="6" fillId="0" borderId="0" xfId="54" applyFont="1" applyAlignment="1" applyProtection="1">
      <alignment horizontal="center" vertical="top"/>
      <protection locked="0"/>
    </xf>
    <xf numFmtId="0" fontId="23" fillId="35" borderId="0" xfId="54" applyFont="1" applyFill="1" applyBorder="1" applyAlignment="1" applyProtection="1">
      <alignment horizontal="center" vertical="top"/>
      <protection locked="0"/>
    </xf>
    <xf numFmtId="0" fontId="2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 wrapText="1"/>
      <protection locked="0"/>
    </xf>
    <xf numFmtId="0" fontId="22" fillId="0" borderId="0" xfId="54" applyFont="1" applyAlignment="1" applyProtection="1">
      <alignment horizontal="center" vertical="center"/>
      <protection locked="0"/>
    </xf>
    <xf numFmtId="0" fontId="20" fillId="0" borderId="0" xfId="54" applyFont="1" applyBorder="1" applyAlignment="1" applyProtection="1">
      <alignment horizontal="left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6" fillId="35" borderId="30" xfId="54" applyNumberFormat="1" applyFont="1" applyFill="1" applyBorder="1" applyAlignment="1" applyProtection="1">
      <alignment horizontal="center" wrapText="1"/>
      <protection locked="0"/>
    </xf>
    <xf numFmtId="0" fontId="2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33" borderId="20" xfId="54" applyNumberFormat="1" applyFont="1" applyFill="1" applyBorder="1" applyAlignment="1" applyProtection="1">
      <alignment horizontal="center" vertical="center"/>
      <protection locked="0"/>
    </xf>
    <xf numFmtId="0" fontId="7" fillId="33" borderId="27" xfId="54" applyNumberFormat="1" applyFont="1" applyFill="1" applyBorder="1" applyAlignment="1" applyProtection="1">
      <alignment horizontal="center" vertical="center"/>
      <protection locked="0"/>
    </xf>
    <xf numFmtId="0" fontId="7" fillId="33" borderId="44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20" xfId="54" applyNumberFormat="1" applyFont="1" applyFill="1" applyBorder="1" applyAlignment="1" applyProtection="1">
      <alignment horizontal="center" vertical="center"/>
      <protection locked="0"/>
    </xf>
    <xf numFmtId="0" fontId="5" fillId="35" borderId="27" xfId="54" applyNumberFormat="1" applyFont="1" applyFill="1" applyBorder="1" applyAlignment="1" applyProtection="1">
      <alignment horizontal="center" vertical="center"/>
      <protection locked="0"/>
    </xf>
    <xf numFmtId="0" fontId="5" fillId="35" borderId="44" xfId="54" applyNumberFormat="1" applyFont="1" applyFill="1" applyBorder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20" xfId="54" applyNumberFormat="1" applyFont="1" applyFill="1" applyBorder="1" applyAlignment="1" applyProtection="1">
      <alignment/>
      <protection locked="0"/>
    </xf>
    <xf numFmtId="0" fontId="7" fillId="33" borderId="27" xfId="54" applyNumberFormat="1" applyFont="1" applyFill="1" applyBorder="1" applyAlignment="1" applyProtection="1">
      <alignment/>
      <protection locked="0"/>
    </xf>
    <xf numFmtId="0" fontId="7" fillId="33" borderId="44" xfId="54" applyNumberFormat="1" applyFont="1" applyFill="1" applyBorder="1" applyAlignment="1" applyProtection="1">
      <alignment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44" xfId="54" applyNumberFormat="1" applyFont="1" applyBorder="1" applyAlignment="1" applyProtection="1">
      <alignment horizontal="center" vertical="center" textRotation="90"/>
      <protection locked="0"/>
    </xf>
    <xf numFmtId="0" fontId="6" fillId="0" borderId="30" xfId="54" applyFont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>
      <alignment horizontal="left" vertical="center"/>
    </xf>
    <xf numFmtId="0" fontId="19" fillId="35" borderId="20" xfId="54" applyFont="1" applyFill="1" applyBorder="1" applyAlignment="1" applyProtection="1">
      <alignment horizontal="center" vertical="center" textRotation="90"/>
      <protection locked="0"/>
    </xf>
    <xf numFmtId="0" fontId="19" fillId="35" borderId="27" xfId="54" applyFont="1" applyFill="1" applyBorder="1" applyAlignment="1" applyProtection="1">
      <alignment horizontal="center" vertical="center" textRotation="90"/>
      <protection locked="0"/>
    </xf>
    <xf numFmtId="0" fontId="19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textRotation="90" wrapText="1"/>
      <protection locked="0"/>
    </xf>
    <xf numFmtId="0" fontId="0" fillId="35" borderId="44" xfId="0" applyFont="1" applyFill="1" applyBorder="1" applyAlignment="1" applyProtection="1">
      <alignment horizontal="center" vertical="center" textRotation="90" wrapText="1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33" xfId="0" applyFont="1" applyFill="1" applyBorder="1" applyAlignment="1" applyProtection="1">
      <alignment horizontal="center" vertical="center" wrapText="1"/>
      <protection locked="0"/>
    </xf>
    <xf numFmtId="0" fontId="0" fillId="35" borderId="34" xfId="0" applyFont="1" applyFill="1" applyBorder="1" applyAlignment="1" applyProtection="1">
      <alignment horizontal="center" vertical="center" wrapText="1"/>
      <protection locked="0"/>
    </xf>
    <xf numFmtId="0" fontId="0" fillId="35" borderId="41" xfId="0" applyFont="1" applyFill="1" applyBorder="1" applyAlignment="1" applyProtection="1">
      <alignment horizontal="center" vertical="center" wrapText="1"/>
      <protection locked="0"/>
    </xf>
    <xf numFmtId="0" fontId="61" fillId="35" borderId="20" xfId="0" applyFont="1" applyFill="1" applyBorder="1" applyAlignment="1" applyProtection="1">
      <alignment horizontal="center" vertical="center" textRotation="90" wrapText="1"/>
      <protection locked="0"/>
    </xf>
    <xf numFmtId="0" fontId="7" fillId="35" borderId="44" xfId="0" applyFont="1" applyFill="1" applyBorder="1" applyAlignment="1" applyProtection="1">
      <alignment horizontal="center" vertical="center" textRotation="90" wrapText="1"/>
      <protection locked="0"/>
    </xf>
    <xf numFmtId="0" fontId="0" fillId="35" borderId="10" xfId="0" applyFont="1" applyFill="1" applyBorder="1" applyAlignment="1" applyProtection="1">
      <alignment horizontal="center" vertical="center" textRotation="90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 applyProtection="1">
      <alignment horizontal="center" vertical="center" textRotation="90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61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0" fillId="35" borderId="33" xfId="54" applyFont="1" applyFill="1" applyBorder="1" applyAlignment="1" applyProtection="1">
      <alignment horizontal="right" vertical="center"/>
      <protection locked="0"/>
    </xf>
    <xf numFmtId="0" fontId="0" fillId="35" borderId="34" xfId="54" applyFont="1" applyFill="1" applyBorder="1" applyAlignment="1" applyProtection="1">
      <alignment horizontal="right" vertical="center"/>
      <protection locked="0"/>
    </xf>
    <xf numFmtId="0" fontId="0" fillId="35" borderId="34" xfId="54" applyFont="1" applyFill="1" applyBorder="1" applyAlignment="1" applyProtection="1">
      <alignment horizontal="left" vertical="center"/>
      <protection locked="0"/>
    </xf>
    <xf numFmtId="0" fontId="0" fillId="35" borderId="41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center" textRotation="90"/>
      <protection locked="0"/>
    </xf>
    <xf numFmtId="0" fontId="0" fillId="35" borderId="27" xfId="54" applyFont="1" applyFill="1" applyBorder="1" applyAlignment="1" applyProtection="1">
      <alignment horizontal="center" textRotation="90"/>
      <protection locked="0"/>
    </xf>
    <xf numFmtId="0" fontId="0" fillId="35" borderId="44" xfId="54" applyFont="1" applyFill="1" applyBorder="1" applyAlignment="1" applyProtection="1">
      <alignment horizontal="center" textRotation="90"/>
      <protection locked="0"/>
    </xf>
    <xf numFmtId="0" fontId="0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3" xfId="54" applyFont="1" applyFill="1" applyBorder="1" applyAlignment="1" applyProtection="1">
      <alignment horizontal="center" vertical="justify" wrapText="1"/>
      <protection locked="0"/>
    </xf>
    <xf numFmtId="0" fontId="0" fillId="35" borderId="34" xfId="54" applyFont="1" applyFill="1" applyBorder="1" applyAlignment="1" applyProtection="1">
      <alignment horizontal="center" vertical="justify" wrapText="1"/>
      <protection locked="0"/>
    </xf>
    <xf numFmtId="0" fontId="0" fillId="35" borderId="41" xfId="54" applyFont="1" applyFill="1" applyBorder="1" applyAlignment="1" applyProtection="1">
      <alignment horizontal="center" vertical="justify" wrapText="1"/>
      <protection locked="0"/>
    </xf>
    <xf numFmtId="0" fontId="0" fillId="35" borderId="26" xfId="54" applyFont="1" applyFill="1" applyBorder="1" applyAlignment="1" applyProtection="1">
      <alignment horizontal="center" vertical="justify" wrapText="1"/>
      <protection locked="0"/>
    </xf>
    <xf numFmtId="0" fontId="0" fillId="35" borderId="30" xfId="54" applyFont="1" applyFill="1" applyBorder="1" applyAlignment="1" applyProtection="1">
      <alignment horizontal="center" vertical="justify" wrapText="1"/>
      <protection locked="0"/>
    </xf>
    <xf numFmtId="0" fontId="0" fillId="35" borderId="62" xfId="54" applyFont="1" applyFill="1" applyBorder="1" applyAlignment="1" applyProtection="1">
      <alignment horizontal="center" vertical="justify" wrapText="1"/>
      <protection locked="0"/>
    </xf>
    <xf numFmtId="0" fontId="0" fillId="35" borderId="33" xfId="54" applyFont="1" applyFill="1" applyBorder="1" applyAlignment="1" applyProtection="1">
      <alignment horizontal="center" vertical="center" wrapText="1"/>
      <protection locked="0"/>
    </xf>
    <xf numFmtId="0" fontId="0" fillId="35" borderId="34" xfId="54" applyFont="1" applyFill="1" applyBorder="1" applyAlignment="1" applyProtection="1">
      <alignment horizontal="center" vertical="center" wrapText="1"/>
      <protection locked="0"/>
    </xf>
    <xf numFmtId="0" fontId="0" fillId="35" borderId="41" xfId="54" applyFont="1" applyFill="1" applyBorder="1" applyAlignment="1" applyProtection="1">
      <alignment horizontal="center" vertical="center" wrapText="1"/>
      <protection locked="0"/>
    </xf>
    <xf numFmtId="0" fontId="0" fillId="35" borderId="20" xfId="54" applyFont="1" applyFill="1" applyBorder="1" applyAlignment="1" applyProtection="1">
      <alignment horizontal="left" textRotation="90" wrapText="1"/>
      <protection locked="0"/>
    </xf>
    <xf numFmtId="0" fontId="0" fillId="35" borderId="27" xfId="54" applyFont="1" applyFill="1" applyBorder="1" applyAlignment="1" applyProtection="1">
      <alignment horizontal="left" textRotation="90" wrapText="1"/>
      <protection locked="0"/>
    </xf>
    <xf numFmtId="0" fontId="0" fillId="35" borderId="44" xfId="54" applyFont="1" applyFill="1" applyBorder="1" applyAlignment="1" applyProtection="1">
      <alignment horizontal="left" textRotation="90" wrapText="1"/>
      <protection locked="0"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62" fillId="0" borderId="10" xfId="54" applyNumberFormat="1" applyFont="1" applyFill="1" applyBorder="1" applyAlignment="1">
      <alignment horizontal="center" vertical="center"/>
      <protection/>
    </xf>
    <xf numFmtId="0" fontId="0" fillId="0" borderId="31" xfId="54" applyNumberFormat="1" applyFont="1" applyFill="1" applyBorder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0" fillId="0" borderId="63" xfId="54" applyNumberFormat="1" applyFont="1" applyFill="1" applyBorder="1" applyAlignment="1">
      <alignment horizontal="center" vertical="center" wrapText="1"/>
      <protection/>
    </xf>
    <xf numFmtId="0" fontId="0" fillId="0" borderId="64" xfId="54" applyNumberFormat="1" applyFont="1" applyFill="1" applyBorder="1" applyAlignment="1">
      <alignment horizontal="center" vertical="center" wrapText="1"/>
      <protection/>
    </xf>
    <xf numFmtId="0" fontId="0" fillId="0" borderId="35" xfId="54" applyNumberFormat="1" applyFont="1" applyFill="1" applyBorder="1" applyAlignment="1">
      <alignment horizontal="left" vertical="center" wrapText="1"/>
      <protection/>
    </xf>
    <xf numFmtId="0" fontId="0" fillId="0" borderId="35" xfId="54" applyNumberFormat="1" applyFont="1" applyFill="1" applyBorder="1" applyAlignment="1">
      <alignment horizontal="center" vertical="center"/>
      <protection/>
    </xf>
    <xf numFmtId="0" fontId="0" fillId="0" borderId="49" xfId="54" applyNumberFormat="1" applyFont="1" applyFill="1" applyBorder="1" applyAlignment="1">
      <alignment horizontal="left" vertical="center" wrapText="1"/>
      <protection/>
    </xf>
    <xf numFmtId="0" fontId="0" fillId="0" borderId="49" xfId="54" applyNumberFormat="1" applyFont="1" applyFill="1" applyBorder="1" applyAlignment="1">
      <alignment horizontal="center" vertical="center"/>
      <protection/>
    </xf>
    <xf numFmtId="0" fontId="0" fillId="0" borderId="4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right" vertical="center"/>
      <protection/>
    </xf>
    <xf numFmtId="0" fontId="0" fillId="0" borderId="10" xfId="54" applyNumberFormat="1" applyFont="1" applyFill="1" applyBorder="1" applyAlignment="1">
      <alignment horizontal="center" vertical="center"/>
      <protection/>
    </xf>
    <xf numFmtId="0" fontId="0" fillId="0" borderId="29" xfId="54" applyNumberFormat="1" applyFont="1" applyFill="1" applyBorder="1" applyAlignment="1">
      <alignment horizontal="center" vertical="center" wrapText="1"/>
      <protection/>
    </xf>
    <xf numFmtId="0" fontId="0" fillId="0" borderId="28" xfId="54" applyNumberFormat="1" applyFont="1" applyFill="1" applyBorder="1" applyAlignment="1">
      <alignment horizontal="center" vertical="center" wrapText="1"/>
      <protection/>
    </xf>
    <xf numFmtId="0" fontId="0" fillId="0" borderId="37" xfId="54" applyNumberFormat="1" applyFont="1" applyFill="1" applyBorder="1" applyAlignment="1">
      <alignment horizontal="right" vertical="center"/>
      <protection/>
    </xf>
    <xf numFmtId="0" fontId="0" fillId="0" borderId="37" xfId="54" applyNumberFormat="1" applyFont="1" applyFill="1" applyBorder="1" applyAlignment="1">
      <alignment horizontal="center" vertical="center"/>
      <protection/>
    </xf>
    <xf numFmtId="0" fontId="0" fillId="0" borderId="42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37" xfId="54" applyNumberFormat="1" applyFont="1" applyFill="1" applyBorder="1" applyAlignment="1">
      <alignment horizontal="center" vertical="center" wrapText="1"/>
      <protection/>
    </xf>
    <xf numFmtId="0" fontId="0" fillId="0" borderId="42" xfId="54" applyNumberFormat="1" applyFont="1" applyFill="1" applyBorder="1" applyAlignment="1" applyProtection="1">
      <alignment horizontal="center" vertical="center"/>
      <protection locked="0"/>
    </xf>
    <xf numFmtId="0" fontId="0" fillId="35" borderId="20" xfId="54" applyFont="1" applyFill="1" applyBorder="1" applyAlignment="1" applyProtection="1">
      <alignment horizontal="center" vertical="center" wrapText="1"/>
      <protection locked="0"/>
    </xf>
    <xf numFmtId="0" fontId="0" fillId="35" borderId="44" xfId="54" applyFont="1" applyFill="1" applyBorder="1" applyAlignment="1" applyProtection="1">
      <alignment horizontal="center" vertical="center" wrapText="1"/>
      <protection locked="0"/>
    </xf>
    <xf numFmtId="0" fontId="0" fillId="35" borderId="20" xfId="54" applyFont="1" applyFill="1" applyBorder="1" applyAlignment="1" applyProtection="1">
      <alignment horizontal="center" vertical="center"/>
      <protection locked="0"/>
    </xf>
    <xf numFmtId="0" fontId="0" fillId="35" borderId="44" xfId="54" applyFont="1" applyFill="1" applyBorder="1" applyAlignment="1" applyProtection="1">
      <alignment horizontal="center" vertical="center"/>
      <protection locked="0"/>
    </xf>
    <xf numFmtId="0" fontId="0" fillId="33" borderId="20" xfId="54" applyFont="1" applyFill="1" applyBorder="1" applyAlignment="1" applyProtection="1">
      <alignment horizontal="center" vertical="center" wrapText="1"/>
      <protection locked="0"/>
    </xf>
    <xf numFmtId="0" fontId="0" fillId="33" borderId="44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5" borderId="33" xfId="54" applyFont="1" applyFill="1" applyBorder="1" applyAlignment="1" applyProtection="1">
      <alignment horizontal="center" vertical="center"/>
      <protection locked="0"/>
    </xf>
    <xf numFmtId="0" fontId="0" fillId="35" borderId="34" xfId="54" applyFont="1" applyFill="1" applyBorder="1" applyAlignment="1" applyProtection="1">
      <alignment horizontal="center" vertical="center"/>
      <protection locked="0"/>
    </xf>
    <xf numFmtId="0" fontId="0" fillId="35" borderId="41" xfId="54" applyFont="1" applyFill="1" applyBorder="1" applyAlignment="1" applyProtection="1">
      <alignment horizontal="center" vertical="center"/>
      <protection locked="0"/>
    </xf>
    <xf numFmtId="0" fontId="0" fillId="35" borderId="33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0" xfId="54" applyFont="1" applyFill="1" applyBorder="1" applyAlignment="1" applyProtection="1">
      <alignment horizontal="center" vertical="center" textRotation="90"/>
      <protection locked="0"/>
    </xf>
    <xf numFmtId="0" fontId="0" fillId="35" borderId="44" xfId="54" applyFont="1" applyFill="1" applyBorder="1" applyAlignment="1" applyProtection="1">
      <alignment horizontal="center" vertical="center" textRotation="90"/>
      <protection locked="0"/>
    </xf>
    <xf numFmtId="0" fontId="0" fillId="35" borderId="27" xfId="54" applyFont="1" applyFill="1" applyBorder="1" applyAlignment="1" applyProtection="1">
      <alignment horizontal="center" vertical="center" textRotation="90"/>
      <protection locked="0"/>
    </xf>
    <xf numFmtId="0" fontId="0" fillId="35" borderId="24" xfId="54" applyFont="1" applyFill="1" applyBorder="1" applyAlignment="1" applyProtection="1">
      <alignment horizontal="center" vertical="center"/>
      <protection locked="0"/>
    </xf>
    <xf numFmtId="0" fontId="0" fillId="35" borderId="31" xfId="54" applyFont="1" applyFill="1" applyBorder="1" applyAlignment="1" applyProtection="1">
      <alignment horizontal="center" vertical="center"/>
      <protection locked="0"/>
    </xf>
    <xf numFmtId="0" fontId="0" fillId="35" borderId="65" xfId="54" applyFont="1" applyFill="1" applyBorder="1" applyAlignment="1" applyProtection="1">
      <alignment horizontal="center" vertical="center"/>
      <protection locked="0"/>
    </xf>
    <xf numFmtId="0" fontId="0" fillId="35" borderId="20" xfId="54" applyFont="1" applyFill="1" applyBorder="1" applyAlignment="1" applyProtection="1">
      <alignment horizontal="center" textRotation="90" wrapText="1"/>
      <protection locked="0"/>
    </xf>
    <xf numFmtId="0" fontId="0" fillId="35" borderId="27" xfId="54" applyFont="1" applyFill="1" applyBorder="1" applyAlignment="1" applyProtection="1">
      <alignment horizontal="center" textRotation="90" wrapText="1"/>
      <protection locked="0"/>
    </xf>
    <xf numFmtId="0" fontId="0" fillId="35" borderId="44" xfId="54" applyFont="1" applyFill="1" applyBorder="1" applyAlignment="1" applyProtection="1">
      <alignment horizont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wrapText="1"/>
      <protection locked="0"/>
    </xf>
    <xf numFmtId="0" fontId="0" fillId="35" borderId="65" xfId="54" applyFont="1" applyFill="1" applyBorder="1" applyAlignment="1" applyProtection="1">
      <alignment horizontal="center" vertical="center" wrapText="1"/>
      <protection locked="0"/>
    </xf>
    <xf numFmtId="0" fontId="0" fillId="35" borderId="25" xfId="54" applyFont="1" applyFill="1" applyBorder="1" applyAlignment="1" applyProtection="1">
      <alignment horizontal="center" vertical="center" wrapText="1"/>
      <protection locked="0"/>
    </xf>
    <xf numFmtId="0" fontId="0" fillId="35" borderId="66" xfId="54" applyFont="1" applyFill="1" applyBorder="1" applyAlignment="1" applyProtection="1">
      <alignment horizontal="center" vertical="center" wrapText="1"/>
      <protection locked="0"/>
    </xf>
    <xf numFmtId="0" fontId="0" fillId="35" borderId="26" xfId="54" applyFont="1" applyFill="1" applyBorder="1" applyAlignment="1" applyProtection="1">
      <alignment horizontal="center" vertical="center" wrapText="1"/>
      <protection locked="0"/>
    </xf>
    <xf numFmtId="0" fontId="0" fillId="35" borderId="62" xfId="54" applyFont="1" applyFill="1" applyBorder="1" applyAlignment="1" applyProtection="1">
      <alignment horizontal="center" vertical="center" wrapText="1"/>
      <protection locked="0"/>
    </xf>
    <xf numFmtId="0" fontId="0" fillId="35" borderId="27" xfId="54" applyFont="1" applyFill="1" applyBorder="1" applyAlignment="1" applyProtection="1">
      <alignment horizontal="center" vertical="center"/>
      <protection locked="0"/>
    </xf>
    <xf numFmtId="0" fontId="0" fillId="35" borderId="20" xfId="54" applyFont="1" applyFill="1" applyBorder="1" applyAlignment="1" applyProtection="1">
      <alignment horizontal="left" vertical="center" wrapText="1"/>
      <protection locked="0"/>
    </xf>
    <xf numFmtId="0" fontId="0" fillId="35" borderId="27" xfId="54" applyFont="1" applyFill="1" applyBorder="1" applyAlignment="1" applyProtection="1">
      <alignment horizontal="left" vertical="center" wrapText="1"/>
      <protection locked="0"/>
    </xf>
    <xf numFmtId="0" fontId="0" fillId="35" borderId="44" xfId="54" applyFont="1" applyFill="1" applyBorder="1" applyAlignment="1" applyProtection="1">
      <alignment horizontal="left" vertical="center" wrapText="1"/>
      <protection locked="0"/>
    </xf>
    <xf numFmtId="0" fontId="0" fillId="35" borderId="31" xfId="54" applyFont="1" applyFill="1" applyBorder="1" applyAlignment="1" applyProtection="1">
      <alignment horizontal="center" vertical="center" wrapText="1"/>
      <protection locked="0"/>
    </xf>
    <xf numFmtId="0" fontId="0" fillId="35" borderId="30" xfId="54" applyFont="1" applyFill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>
      <alignment horizontal="center" vertical="center"/>
      <protection/>
    </xf>
    <xf numFmtId="0" fontId="1" fillId="0" borderId="27" xfId="53" applyNumberFormat="1" applyFont="1" applyFill="1" applyBorder="1" applyAlignment="1">
      <alignment horizontal="center" vertical="center"/>
      <protection/>
    </xf>
    <xf numFmtId="0" fontId="1" fillId="0" borderId="44" xfId="53" applyNumberFormat="1" applyFont="1" applyFill="1" applyBorder="1" applyAlignment="1">
      <alignment horizontal="center" vertical="center"/>
      <protection/>
    </xf>
    <xf numFmtId="0" fontId="1" fillId="0" borderId="3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34" xfId="53" applyNumberFormat="1" applyFont="1" applyFill="1" applyBorder="1" applyAlignment="1">
      <alignment horizontal="center" vertical="center"/>
      <protection/>
    </xf>
    <xf numFmtId="0" fontId="1" fillId="0" borderId="34" xfId="53" applyNumberFormat="1" applyFont="1" applyFill="1" applyBorder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center" vertical="center"/>
      <protection locked="0"/>
    </xf>
    <xf numFmtId="0" fontId="1" fillId="0" borderId="27" xfId="53" applyNumberFormat="1" applyFont="1" applyFill="1" applyBorder="1" applyAlignment="1" applyProtection="1">
      <alignment horizontal="center" vertical="center"/>
      <protection locked="0"/>
    </xf>
    <xf numFmtId="0" fontId="1" fillId="0" borderId="44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1" fillId="0" borderId="3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3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30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33" xfId="54" applyFont="1" applyFill="1" applyBorder="1" applyAlignment="1">
      <alignment horizontal="left" vertical="center" wrapText="1"/>
      <protection/>
    </xf>
    <xf numFmtId="0" fontId="3" fillId="35" borderId="24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33" xfId="54" applyFont="1" applyFill="1" applyBorder="1" applyAlignment="1">
      <alignment horizontal="left" vertical="center" wrapText="1"/>
      <protection/>
    </xf>
    <xf numFmtId="0" fontId="0" fillId="35" borderId="24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33" xfId="54" applyFont="1" applyFill="1" applyBorder="1" applyAlignment="1">
      <alignment horizontal="left" vertical="center" wrapText="1"/>
      <protection/>
    </xf>
    <xf numFmtId="0" fontId="2" fillId="33" borderId="24" xfId="54" applyFont="1" applyFill="1" applyBorder="1" applyAlignment="1">
      <alignment horizontal="left" vertical="center" wrapText="1"/>
      <protection/>
    </xf>
    <xf numFmtId="0" fontId="2" fillId="0" borderId="33" xfId="0" applyNumberFormat="1" applyFont="1" applyBorder="1" applyAlignment="1">
      <alignment horizontal="left" vertical="top"/>
    </xf>
    <xf numFmtId="0" fontId="2" fillId="0" borderId="34" xfId="0" applyNumberFormat="1" applyFont="1" applyBorder="1" applyAlignment="1">
      <alignment horizontal="left" vertical="top"/>
    </xf>
    <xf numFmtId="0" fontId="2" fillId="0" borderId="41" xfId="0" applyNumberFormat="1" applyFont="1" applyBorder="1" applyAlignment="1">
      <alignment horizontal="left" vertical="top"/>
    </xf>
    <xf numFmtId="0" fontId="2" fillId="35" borderId="33" xfId="0" applyNumberFormat="1" applyFont="1" applyFill="1" applyBorder="1" applyAlignment="1" applyProtection="1">
      <alignment horizontal="left" vertical="top"/>
      <protection locked="0"/>
    </xf>
    <xf numFmtId="0" fontId="2" fillId="35" borderId="34" xfId="0" applyNumberFormat="1" applyFont="1" applyFill="1" applyBorder="1" applyAlignment="1" applyProtection="1">
      <alignment horizontal="left" vertical="top"/>
      <protection locked="0"/>
    </xf>
    <xf numFmtId="0" fontId="2" fillId="35" borderId="41" xfId="0" applyNumberFormat="1" applyFont="1" applyFill="1" applyBorder="1" applyAlignment="1" applyProtection="1">
      <alignment horizontal="left" vertical="top"/>
      <protection locked="0"/>
    </xf>
    <xf numFmtId="0" fontId="1" fillId="34" borderId="33" xfId="0" applyNumberFormat="1" applyFont="1" applyFill="1" applyBorder="1" applyAlignment="1" applyProtection="1">
      <alignment horizontal="left" vertical="top" wrapText="1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1" fillId="34" borderId="41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4" applyNumberFormat="1" applyFont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Z30"/>
  <sheetViews>
    <sheetView showGridLines="0" zoomScale="53" zoomScaleNormal="53" zoomScalePageLayoutView="0" workbookViewId="0" topLeftCell="A1">
      <selection activeCell="A1" sqref="A1:AV31"/>
    </sheetView>
  </sheetViews>
  <sheetFormatPr defaultColWidth="14.66015625" defaultRowHeight="13.5" customHeight="1"/>
  <cols>
    <col min="1" max="3" width="3.33203125" style="13" customWidth="1"/>
    <col min="4" max="4" width="17.16015625" style="13" customWidth="1"/>
    <col min="5" max="6" width="3.33203125" style="13" customWidth="1"/>
    <col min="7" max="7" width="5.16015625" style="13" customWidth="1"/>
    <col min="8" max="8" width="5.33203125" style="13" customWidth="1"/>
    <col min="9" max="9" width="4" style="13" customWidth="1"/>
    <col min="10" max="10" width="5" style="13" customWidth="1"/>
    <col min="11" max="47" width="3.33203125" style="13" customWidth="1"/>
    <col min="48" max="48" width="9.66015625" style="13" customWidth="1"/>
    <col min="49" max="16384" width="14.66015625" style="13" customWidth="1"/>
  </cols>
  <sheetData>
    <row r="1" spans="1:52" ht="24" customHeight="1">
      <c r="A1" s="129"/>
      <c r="B1" s="129"/>
      <c r="C1" s="129"/>
      <c r="D1" s="130"/>
      <c r="E1" s="349" t="s">
        <v>640</v>
      </c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125"/>
      <c r="AX1" s="125"/>
      <c r="AY1" s="125"/>
      <c r="AZ1" s="125"/>
    </row>
    <row r="2" spans="1:48" s="136" customFormat="1" ht="20.25" customHeight="1">
      <c r="A2" s="342" t="s">
        <v>648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</row>
    <row r="3" spans="1:48" s="136" customFormat="1" ht="16.5" customHeight="1">
      <c r="A3" s="350" t="s">
        <v>646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</row>
    <row r="4" spans="1:48" ht="18.75" customHeight="1">
      <c r="A4" s="351" t="s">
        <v>590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</row>
    <row r="5" spans="1:52" ht="24" customHeight="1">
      <c r="A5" s="129"/>
      <c r="B5" s="129"/>
      <c r="C5" s="129"/>
      <c r="D5" s="130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348" t="s">
        <v>585</v>
      </c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125"/>
      <c r="AX5" s="125"/>
      <c r="AY5" s="125"/>
      <c r="AZ5" s="125"/>
    </row>
    <row r="6" spans="1:48" ht="26.25" customHeight="1">
      <c r="A6" s="129"/>
      <c r="B6" s="129"/>
      <c r="C6" s="129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1"/>
      <c r="AG6" s="131"/>
      <c r="AH6" s="131"/>
      <c r="AI6" s="131"/>
      <c r="AJ6" s="131" t="s">
        <v>586</v>
      </c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</row>
    <row r="7" spans="1:48" ht="23.25" customHeight="1">
      <c r="A7" s="129"/>
      <c r="B7" s="129"/>
      <c r="C7" s="129"/>
      <c r="D7" s="130"/>
      <c r="E7" s="130"/>
      <c r="F7" s="130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31"/>
      <c r="AG7" s="131"/>
      <c r="AH7" s="131"/>
      <c r="AI7" s="131"/>
      <c r="AJ7" s="131" t="s">
        <v>587</v>
      </c>
      <c r="AK7" s="131"/>
      <c r="AL7" s="131"/>
      <c r="AM7" s="131"/>
      <c r="AN7" s="131"/>
      <c r="AO7" s="140"/>
      <c r="AP7" s="140"/>
      <c r="AQ7" s="132"/>
      <c r="AR7" s="132"/>
      <c r="AS7" s="132"/>
      <c r="AT7" s="132"/>
      <c r="AU7" s="132"/>
      <c r="AV7" s="140"/>
    </row>
    <row r="8" spans="1:48" ht="23.25" customHeight="1">
      <c r="A8" s="129"/>
      <c r="B8" s="129"/>
      <c r="C8" s="129"/>
      <c r="D8" s="130"/>
      <c r="E8" s="130"/>
      <c r="F8" s="130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33"/>
      <c r="AG8" s="133"/>
      <c r="AH8" s="133"/>
      <c r="AI8" s="133"/>
      <c r="AJ8" s="530" t="s">
        <v>697</v>
      </c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</row>
    <row r="9" spans="1:48" ht="18" customHeight="1">
      <c r="A9" s="129"/>
      <c r="B9" s="129"/>
      <c r="C9" s="129"/>
      <c r="D9" s="130"/>
      <c r="E9" s="130"/>
      <c r="F9" s="130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</row>
    <row r="10" spans="1:48" ht="38.25" customHeight="1">
      <c r="A10" s="347" t="s">
        <v>588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</row>
    <row r="11" spans="1:48" ht="21" customHeight="1">
      <c r="A11" s="342" t="s">
        <v>589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</row>
    <row r="12" spans="1:48" ht="26.25" customHeight="1">
      <c r="A12" s="352" t="s">
        <v>591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</row>
    <row r="13" spans="1:48" ht="25.5" customHeight="1">
      <c r="A13" s="340" t="s">
        <v>592</v>
      </c>
      <c r="B13" s="340"/>
      <c r="C13" s="340"/>
      <c r="D13" s="340"/>
      <c r="E13" s="340"/>
      <c r="F13" s="137"/>
      <c r="G13" s="341" t="s">
        <v>593</v>
      </c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</row>
    <row r="14" spans="1:48" ht="19.5" customHeight="1">
      <c r="A14" s="343" t="s">
        <v>594</v>
      </c>
      <c r="B14" s="343"/>
      <c r="C14" s="343"/>
      <c r="D14" s="343"/>
      <c r="E14" s="343"/>
      <c r="F14" s="343"/>
      <c r="G14" s="344" t="s">
        <v>595</v>
      </c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134"/>
    </row>
    <row r="15" spans="1:49" ht="38.25" customHeight="1">
      <c r="A15" s="346" t="s">
        <v>642</v>
      </c>
      <c r="B15" s="346"/>
      <c r="C15" s="346"/>
      <c r="D15" s="346"/>
      <c r="E15" s="346"/>
      <c r="F15" s="346"/>
      <c r="G15" s="346"/>
      <c r="H15" s="346"/>
      <c r="I15" s="346"/>
      <c r="J15" s="126" t="s">
        <v>649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8"/>
    </row>
    <row r="16" spans="1:49" ht="18" customHeight="1">
      <c r="A16" s="331" t="s">
        <v>641</v>
      </c>
      <c r="B16" s="331"/>
      <c r="C16" s="331"/>
      <c r="D16" s="331"/>
      <c r="E16" s="331"/>
      <c r="F16" s="331"/>
      <c r="G16" s="331"/>
      <c r="H16" s="331"/>
      <c r="I16" s="331"/>
      <c r="J16" s="330" t="s">
        <v>643</v>
      </c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126"/>
      <c r="AU16" s="126"/>
      <c r="AV16" s="126"/>
      <c r="AW16" s="128"/>
    </row>
    <row r="17" spans="1:48" ht="13.5" customHeight="1" hidden="1">
      <c r="A17" s="345" t="s">
        <v>596</v>
      </c>
      <c r="B17" s="345"/>
      <c r="C17" s="345"/>
      <c r="D17" s="345"/>
      <c r="E17" s="345"/>
      <c r="F17" s="345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</row>
    <row r="18" spans="1:48" ht="13.5" customHeight="1" hidden="1">
      <c r="A18" s="92"/>
      <c r="B18" s="129"/>
      <c r="C18" s="129"/>
      <c r="D18" s="129"/>
      <c r="E18" s="129"/>
      <c r="F18" s="12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</row>
    <row r="19" spans="1:48" ht="13.5" customHeight="1" hidden="1">
      <c r="A19" s="92"/>
      <c r="B19" s="129"/>
      <c r="C19" s="129"/>
      <c r="D19" s="129"/>
      <c r="E19" s="129"/>
      <c r="F19" s="12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</row>
    <row r="20" spans="1:48" ht="13.5" customHeight="1" hidden="1">
      <c r="A20" s="92"/>
      <c r="B20" s="129"/>
      <c r="C20" s="129"/>
      <c r="D20" s="129"/>
      <c r="E20" s="129"/>
      <c r="F20" s="12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</row>
    <row r="21" spans="1:48" ht="13.5" customHeight="1" hidden="1">
      <c r="A21" s="92"/>
      <c r="B21" s="129"/>
      <c r="C21" s="129"/>
      <c r="D21" s="129"/>
      <c r="E21" s="129"/>
      <c r="F21" s="12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</row>
    <row r="22" spans="1:48" ht="13.5" customHeight="1" hidden="1">
      <c r="A22" s="92"/>
      <c r="B22" s="129"/>
      <c r="C22" s="129"/>
      <c r="D22" s="129"/>
      <c r="E22" s="129"/>
      <c r="F22" s="12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</row>
    <row r="23" spans="1:48" ht="13.5" customHeight="1" hidden="1">
      <c r="A23" s="92"/>
      <c r="B23" s="129"/>
      <c r="C23" s="129"/>
      <c r="D23" s="129"/>
      <c r="E23" s="129"/>
      <c r="F23" s="12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</row>
    <row r="24" spans="1:48" ht="13.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91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4"/>
      <c r="AS24" s="134"/>
      <c r="AT24" s="130"/>
      <c r="AU24" s="134"/>
      <c r="AV24" s="134"/>
    </row>
    <row r="25" spans="1:48" ht="17.25" customHeight="1">
      <c r="A25" s="331" t="s">
        <v>597</v>
      </c>
      <c r="B25" s="331"/>
      <c r="C25" s="331"/>
      <c r="D25" s="331"/>
      <c r="E25" s="331"/>
      <c r="F25" s="331"/>
      <c r="G25" s="139"/>
      <c r="H25" s="139"/>
      <c r="I25" s="139"/>
      <c r="J25" s="139" t="s">
        <v>644</v>
      </c>
      <c r="K25" s="139"/>
      <c r="L25" s="139"/>
      <c r="M25" s="139"/>
      <c r="N25" s="139"/>
      <c r="O25" s="130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5"/>
      <c r="AD25" s="335"/>
      <c r="AE25" s="335"/>
      <c r="AF25" s="335"/>
      <c r="AG25" s="335"/>
      <c r="AH25" s="130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5"/>
      <c r="AT25" s="335"/>
      <c r="AU25" s="335"/>
      <c r="AV25" s="335"/>
    </row>
    <row r="26" spans="1:48" ht="13.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4"/>
      <c r="AS26" s="134"/>
      <c r="AT26" s="130"/>
      <c r="AU26" s="134"/>
      <c r="AV26" s="134"/>
    </row>
    <row r="27" spans="1:48" ht="26.25" customHeight="1">
      <c r="A27" s="331" t="s">
        <v>645</v>
      </c>
      <c r="B27" s="331"/>
      <c r="C27" s="331"/>
      <c r="D27" s="331"/>
      <c r="E27" s="331"/>
      <c r="F27" s="331"/>
      <c r="G27" s="331"/>
      <c r="H27" s="127"/>
      <c r="I27" s="127"/>
      <c r="J27" s="332" t="s">
        <v>650</v>
      </c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</row>
    <row r="28" spans="1:48" ht="29.25" customHeight="1">
      <c r="A28" s="331" t="s">
        <v>598</v>
      </c>
      <c r="B28" s="331"/>
      <c r="C28" s="331"/>
      <c r="D28" s="331"/>
      <c r="E28" s="331"/>
      <c r="F28" s="331"/>
      <c r="G28" s="331"/>
      <c r="H28" s="331"/>
      <c r="I28" s="127"/>
      <c r="J28" s="330" t="s">
        <v>651</v>
      </c>
      <c r="K28" s="330"/>
      <c r="L28" s="330"/>
      <c r="M28" s="330"/>
      <c r="N28" s="135"/>
      <c r="O28" s="135"/>
      <c r="P28" s="135"/>
      <c r="Q28" s="135"/>
      <c r="R28" s="135"/>
      <c r="S28" s="135"/>
      <c r="T28" s="135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</row>
    <row r="29" spans="1:48" ht="7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</row>
    <row r="30" spans="1:48" ht="13.5" customHeight="1">
      <c r="A30" s="331" t="s">
        <v>599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6" t="s">
        <v>600</v>
      </c>
      <c r="M30" s="336"/>
      <c r="N30" s="337" t="s">
        <v>601</v>
      </c>
      <c r="O30" s="337"/>
      <c r="P30" s="337"/>
      <c r="Q30" s="337"/>
      <c r="R30" s="337"/>
      <c r="S30" s="336" t="s">
        <v>602</v>
      </c>
      <c r="T30" s="336"/>
      <c r="U30" s="338" t="s">
        <v>603</v>
      </c>
      <c r="V30" s="338"/>
      <c r="W30" s="338"/>
      <c r="X30" s="338"/>
      <c r="Y30" s="338"/>
      <c r="Z30" s="338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</row>
  </sheetData>
  <sheetProtection/>
  <mergeCells count="41">
    <mergeCell ref="AJ1:AV1"/>
    <mergeCell ref="E1:AI1"/>
    <mergeCell ref="AJ5:AV5"/>
    <mergeCell ref="A3:AV3"/>
    <mergeCell ref="A4:AV4"/>
    <mergeCell ref="A12:AV12"/>
    <mergeCell ref="AJ8:AV8"/>
    <mergeCell ref="A13:E13"/>
    <mergeCell ref="G13:AV13"/>
    <mergeCell ref="A2:AV2"/>
    <mergeCell ref="A14:F14"/>
    <mergeCell ref="G14:AU14"/>
    <mergeCell ref="A17:F17"/>
    <mergeCell ref="G17:AV17"/>
    <mergeCell ref="A15:I15"/>
    <mergeCell ref="A10:AV10"/>
    <mergeCell ref="A11:AV11"/>
    <mergeCell ref="AS25:AV25"/>
    <mergeCell ref="G18:AV18"/>
    <mergeCell ref="G19:AV19"/>
    <mergeCell ref="G20:AV20"/>
    <mergeCell ref="G21:AV21"/>
    <mergeCell ref="G22:AV22"/>
    <mergeCell ref="G23:AV23"/>
    <mergeCell ref="A30:K30"/>
    <mergeCell ref="L30:M30"/>
    <mergeCell ref="N30:R30"/>
    <mergeCell ref="S30:T30"/>
    <mergeCell ref="U30:Z30"/>
    <mergeCell ref="A25:F25"/>
    <mergeCell ref="P25:AB25"/>
    <mergeCell ref="J16:AS16"/>
    <mergeCell ref="A27:G27"/>
    <mergeCell ref="J27:T27"/>
    <mergeCell ref="A16:I16"/>
    <mergeCell ref="A28:H28"/>
    <mergeCell ref="J28:M28"/>
    <mergeCell ref="U27:AV27"/>
    <mergeCell ref="U28:AV28"/>
    <mergeCell ref="AC25:AG25"/>
    <mergeCell ref="AI25:AR25"/>
  </mergeCells>
  <printOptions horizontalCentered="1" verticalCentered="1"/>
  <pageMargins left="0.5905511811023623" right="0.5905511811023623" top="0.5905511811023623" bottom="0.1968503937007874" header="0" footer="0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87"/>
  <sheetViews>
    <sheetView showGridLines="0" zoomScale="62" zoomScaleNormal="62" zoomScalePageLayoutView="0" workbookViewId="0" topLeftCell="A1">
      <selection activeCell="A1" sqref="A1:BA2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53" ht="23.25" customHeight="1">
      <c r="A1" s="353" t="s">
        <v>653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</row>
    <row r="2" spans="1:53" ht="18" customHeight="1">
      <c r="A2" s="354" t="s">
        <v>652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</row>
    <row r="3" spans="1:17" ht="19.5" customHeight="1">
      <c r="A3" s="389" t="s">
        <v>488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</row>
    <row r="4" spans="1:53" ht="11.25" customHeight="1">
      <c r="A4" s="376" t="s">
        <v>489</v>
      </c>
      <c r="B4" s="376" t="s">
        <v>490</v>
      </c>
      <c r="C4" s="376"/>
      <c r="D4" s="376"/>
      <c r="E4" s="376"/>
      <c r="F4" s="387" t="s">
        <v>491</v>
      </c>
      <c r="G4" s="376" t="s">
        <v>492</v>
      </c>
      <c r="H4" s="376"/>
      <c r="I4" s="376"/>
      <c r="J4" s="387" t="s">
        <v>493</v>
      </c>
      <c r="K4" s="376" t="s">
        <v>494</v>
      </c>
      <c r="L4" s="376"/>
      <c r="M4" s="376"/>
      <c r="N4" s="76"/>
      <c r="O4" s="376" t="s">
        <v>495</v>
      </c>
      <c r="P4" s="376"/>
      <c r="Q4" s="376"/>
      <c r="R4" s="376"/>
      <c r="S4" s="387" t="s">
        <v>496</v>
      </c>
      <c r="T4" s="376" t="s">
        <v>497</v>
      </c>
      <c r="U4" s="376"/>
      <c r="V4" s="376"/>
      <c r="W4" s="387" t="s">
        <v>498</v>
      </c>
      <c r="X4" s="376" t="s">
        <v>499</v>
      </c>
      <c r="Y4" s="376"/>
      <c r="Z4" s="376"/>
      <c r="AA4" s="387" t="s">
        <v>500</v>
      </c>
      <c r="AB4" s="376" t="s">
        <v>501</v>
      </c>
      <c r="AC4" s="376"/>
      <c r="AD4" s="376"/>
      <c r="AE4" s="376"/>
      <c r="AF4" s="387" t="s">
        <v>502</v>
      </c>
      <c r="AG4" s="376" t="s">
        <v>503</v>
      </c>
      <c r="AH4" s="376"/>
      <c r="AI4" s="376"/>
      <c r="AJ4" s="387" t="s">
        <v>504</v>
      </c>
      <c r="AK4" s="376" t="s">
        <v>505</v>
      </c>
      <c r="AL4" s="376"/>
      <c r="AM4" s="376"/>
      <c r="AN4" s="376"/>
      <c r="AO4" s="376" t="s">
        <v>506</v>
      </c>
      <c r="AP4" s="376"/>
      <c r="AQ4" s="376"/>
      <c r="AR4" s="376"/>
      <c r="AS4" s="387" t="s">
        <v>507</v>
      </c>
      <c r="AT4" s="376" t="s">
        <v>508</v>
      </c>
      <c r="AU4" s="376"/>
      <c r="AV4" s="376"/>
      <c r="AW4" s="387" t="s">
        <v>509</v>
      </c>
      <c r="AX4" s="376" t="s">
        <v>510</v>
      </c>
      <c r="AY4" s="376"/>
      <c r="AZ4" s="376"/>
      <c r="BA4" s="376"/>
    </row>
    <row r="5" spans="1:53" ht="60.75" customHeight="1">
      <c r="A5" s="376"/>
      <c r="B5" s="89" t="s">
        <v>511</v>
      </c>
      <c r="C5" s="89" t="s">
        <v>512</v>
      </c>
      <c r="D5" s="89" t="s">
        <v>513</v>
      </c>
      <c r="E5" s="89" t="s">
        <v>514</v>
      </c>
      <c r="F5" s="388"/>
      <c r="G5" s="89" t="s">
        <v>515</v>
      </c>
      <c r="H5" s="89" t="s">
        <v>516</v>
      </c>
      <c r="I5" s="89" t="s">
        <v>517</v>
      </c>
      <c r="J5" s="388"/>
      <c r="K5" s="89" t="s">
        <v>518</v>
      </c>
      <c r="L5" s="89" t="s">
        <v>519</v>
      </c>
      <c r="M5" s="89" t="s">
        <v>520</v>
      </c>
      <c r="N5" s="89" t="s">
        <v>521</v>
      </c>
      <c r="O5" s="89" t="s">
        <v>511</v>
      </c>
      <c r="P5" s="89" t="s">
        <v>512</v>
      </c>
      <c r="Q5" s="89" t="s">
        <v>513</v>
      </c>
      <c r="R5" s="89" t="s">
        <v>514</v>
      </c>
      <c r="S5" s="388"/>
      <c r="T5" s="89" t="s">
        <v>522</v>
      </c>
      <c r="U5" s="89" t="s">
        <v>523</v>
      </c>
      <c r="V5" s="89" t="s">
        <v>524</v>
      </c>
      <c r="W5" s="388"/>
      <c r="X5" s="89" t="s">
        <v>525</v>
      </c>
      <c r="Y5" s="89" t="s">
        <v>526</v>
      </c>
      <c r="Z5" s="89" t="s">
        <v>527</v>
      </c>
      <c r="AA5" s="388"/>
      <c r="AB5" s="89" t="s">
        <v>525</v>
      </c>
      <c r="AC5" s="89" t="s">
        <v>526</v>
      </c>
      <c r="AD5" s="89" t="s">
        <v>527</v>
      </c>
      <c r="AE5" s="89" t="s">
        <v>528</v>
      </c>
      <c r="AF5" s="388"/>
      <c r="AG5" s="89" t="s">
        <v>515</v>
      </c>
      <c r="AH5" s="89" t="s">
        <v>516</v>
      </c>
      <c r="AI5" s="89" t="s">
        <v>517</v>
      </c>
      <c r="AJ5" s="388"/>
      <c r="AK5" s="89" t="s">
        <v>529</v>
      </c>
      <c r="AL5" s="89" t="s">
        <v>530</v>
      </c>
      <c r="AM5" s="89" t="s">
        <v>531</v>
      </c>
      <c r="AN5" s="89" t="s">
        <v>532</v>
      </c>
      <c r="AO5" s="89" t="s">
        <v>511</v>
      </c>
      <c r="AP5" s="89" t="s">
        <v>512</v>
      </c>
      <c r="AQ5" s="89" t="s">
        <v>513</v>
      </c>
      <c r="AR5" s="89" t="s">
        <v>514</v>
      </c>
      <c r="AS5" s="388"/>
      <c r="AT5" s="89" t="s">
        <v>515</v>
      </c>
      <c r="AU5" s="89" t="s">
        <v>516</v>
      </c>
      <c r="AV5" s="89" t="s">
        <v>517</v>
      </c>
      <c r="AW5" s="388"/>
      <c r="AX5" s="89" t="s">
        <v>518</v>
      </c>
      <c r="AY5" s="89" t="s">
        <v>519</v>
      </c>
      <c r="AZ5" s="89" t="s">
        <v>520</v>
      </c>
      <c r="BA5" s="90" t="s">
        <v>533</v>
      </c>
    </row>
    <row r="6" spans="1:53" ht="9.75" customHeight="1">
      <c r="A6" s="376"/>
      <c r="B6" s="77" t="s">
        <v>22</v>
      </c>
      <c r="C6" s="77" t="s">
        <v>25</v>
      </c>
      <c r="D6" s="77" t="s">
        <v>28</v>
      </c>
      <c r="E6" s="77" t="s">
        <v>31</v>
      </c>
      <c r="F6" s="77" t="s">
        <v>34</v>
      </c>
      <c r="G6" s="77" t="s">
        <v>20</v>
      </c>
      <c r="H6" s="77" t="s">
        <v>41</v>
      </c>
      <c r="I6" s="77" t="s">
        <v>44</v>
      </c>
      <c r="J6" s="77" t="s">
        <v>49</v>
      </c>
      <c r="K6" s="77" t="s">
        <v>52</v>
      </c>
      <c r="L6" s="77" t="s">
        <v>55</v>
      </c>
      <c r="M6" s="77" t="s">
        <v>58</v>
      </c>
      <c r="N6" s="77" t="s">
        <v>61</v>
      </c>
      <c r="O6" s="77" t="s">
        <v>64</v>
      </c>
      <c r="P6" s="77" t="s">
        <v>67</v>
      </c>
      <c r="Q6" s="77" t="s">
        <v>70</v>
      </c>
      <c r="R6" s="77" t="s">
        <v>73</v>
      </c>
      <c r="S6" s="77" t="s">
        <v>76</v>
      </c>
      <c r="T6" s="77" t="s">
        <v>79</v>
      </c>
      <c r="U6" s="77" t="s">
        <v>82</v>
      </c>
      <c r="V6" s="77" t="s">
        <v>89</v>
      </c>
      <c r="W6" s="77" t="s">
        <v>93</v>
      </c>
      <c r="X6" s="77" t="s">
        <v>96</v>
      </c>
      <c r="Y6" s="77" t="s">
        <v>99</v>
      </c>
      <c r="Z6" s="77" t="s">
        <v>104</v>
      </c>
      <c r="AA6" s="77" t="s">
        <v>108</v>
      </c>
      <c r="AB6" s="77" t="s">
        <v>111</v>
      </c>
      <c r="AC6" s="77" t="s">
        <v>114</v>
      </c>
      <c r="AD6" s="77" t="s">
        <v>119</v>
      </c>
      <c r="AE6" s="77" t="s">
        <v>123</v>
      </c>
      <c r="AF6" s="77" t="s">
        <v>126</v>
      </c>
      <c r="AG6" s="77" t="s">
        <v>129</v>
      </c>
      <c r="AH6" s="77" t="s">
        <v>134</v>
      </c>
      <c r="AI6" s="77" t="s">
        <v>138</v>
      </c>
      <c r="AJ6" s="77" t="s">
        <v>141</v>
      </c>
      <c r="AK6" s="77" t="s">
        <v>144</v>
      </c>
      <c r="AL6" s="77" t="s">
        <v>149</v>
      </c>
      <c r="AM6" s="77" t="s">
        <v>153</v>
      </c>
      <c r="AN6" s="77" t="s">
        <v>156</v>
      </c>
      <c r="AO6" s="77" t="s">
        <v>159</v>
      </c>
      <c r="AP6" s="77" t="s">
        <v>162</v>
      </c>
      <c r="AQ6" s="77" t="s">
        <v>165</v>
      </c>
      <c r="AR6" s="77" t="s">
        <v>234</v>
      </c>
      <c r="AS6" s="77" t="s">
        <v>235</v>
      </c>
      <c r="AT6" s="77" t="s">
        <v>236</v>
      </c>
      <c r="AU6" s="77" t="s">
        <v>237</v>
      </c>
      <c r="AV6" s="77" t="s">
        <v>238</v>
      </c>
      <c r="AW6" s="77" t="s">
        <v>239</v>
      </c>
      <c r="AX6" s="77" t="s">
        <v>240</v>
      </c>
      <c r="AY6" s="77" t="s">
        <v>241</v>
      </c>
      <c r="AZ6" s="77" t="s">
        <v>242</v>
      </c>
      <c r="BA6" s="81" t="s">
        <v>243</v>
      </c>
    </row>
    <row r="7" spans="1:53" ht="13.5" customHeight="1" hidden="1">
      <c r="A7" s="77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</row>
    <row r="8" spans="1:55" ht="13.5" customHeight="1" hidden="1">
      <c r="A8" s="382" t="s">
        <v>534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82"/>
      <c r="BC8" s="78"/>
    </row>
    <row r="9" spans="1:53" ht="13.5" customHeight="1" hidden="1">
      <c r="A9" s="382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</row>
    <row r="10" spans="1:53" ht="13.5" customHeight="1" hidden="1">
      <c r="A10" s="77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</row>
    <row r="11" spans="1:64" ht="13.5" customHeight="1" hidden="1">
      <c r="A11" s="382" t="s">
        <v>535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82"/>
      <c r="BC11" s="78"/>
      <c r="BD11" s="82"/>
      <c r="BE11" s="82"/>
      <c r="BF11" s="78"/>
      <c r="BG11" s="82"/>
      <c r="BH11" s="82"/>
      <c r="BI11" s="78"/>
      <c r="BJ11" s="82"/>
      <c r="BK11" s="82"/>
      <c r="BL11" s="78"/>
    </row>
    <row r="12" spans="1:64" ht="13.5" customHeight="1" hidden="1">
      <c r="A12" s="382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82"/>
      <c r="BC12" s="78"/>
      <c r="BD12" s="82"/>
      <c r="BE12" s="82"/>
      <c r="BF12" s="78"/>
      <c r="BG12" s="82"/>
      <c r="BH12" s="82"/>
      <c r="BI12" s="78"/>
      <c r="BJ12" s="82"/>
      <c r="BK12" s="82"/>
      <c r="BL12" s="78"/>
    </row>
    <row r="13" spans="1:64" ht="13.5" customHeight="1" hidden="1">
      <c r="A13" s="77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82"/>
      <c r="BC13" s="78"/>
      <c r="BD13" s="82"/>
      <c r="BE13" s="82"/>
      <c r="BF13" s="78"/>
      <c r="BG13" s="82"/>
      <c r="BH13" s="82"/>
      <c r="BI13" s="78"/>
      <c r="BJ13" s="82"/>
      <c r="BK13" s="82"/>
      <c r="BL13" s="78"/>
    </row>
    <row r="14" spans="1:64" ht="13.5" customHeight="1" hidden="1">
      <c r="A14" s="382" t="s">
        <v>536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82"/>
      <c r="BC14" s="78"/>
      <c r="BD14" s="82"/>
      <c r="BE14" s="82"/>
      <c r="BF14" s="78"/>
      <c r="BG14" s="82"/>
      <c r="BH14" s="82"/>
      <c r="BI14" s="78"/>
      <c r="BJ14" s="82"/>
      <c r="BK14" s="82"/>
      <c r="BL14" s="78"/>
    </row>
    <row r="15" spans="1:64" ht="13.5" customHeight="1" hidden="1">
      <c r="A15" s="382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82"/>
      <c r="BC15" s="78"/>
      <c r="BD15" s="82"/>
      <c r="BE15" s="82"/>
      <c r="BF15" s="78"/>
      <c r="BG15" s="82"/>
      <c r="BH15" s="82"/>
      <c r="BI15" s="78"/>
      <c r="BJ15" s="82"/>
      <c r="BK15" s="82"/>
      <c r="BL15" s="78"/>
    </row>
    <row r="16" spans="1:64" ht="13.5" customHeight="1" hidden="1">
      <c r="A16" s="77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82"/>
      <c r="BC16" s="78"/>
      <c r="BD16" s="82"/>
      <c r="BE16" s="82"/>
      <c r="BF16" s="78"/>
      <c r="BG16" s="82"/>
      <c r="BH16" s="82"/>
      <c r="BI16" s="78"/>
      <c r="BJ16" s="82"/>
      <c r="BK16" s="82"/>
      <c r="BL16" s="78"/>
    </row>
    <row r="17" spans="1:64" ht="13.5" customHeight="1" hidden="1">
      <c r="A17" s="382" t="s">
        <v>537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82"/>
      <c r="BC17" s="78"/>
      <c r="BD17" s="82"/>
      <c r="BE17" s="82"/>
      <c r="BF17" s="78"/>
      <c r="BG17" s="82"/>
      <c r="BH17" s="82"/>
      <c r="BI17" s="78"/>
      <c r="BJ17" s="82"/>
      <c r="BK17" s="82"/>
      <c r="BL17" s="78"/>
    </row>
    <row r="18" spans="1:64" ht="13.5" customHeight="1" hidden="1">
      <c r="A18" s="382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82"/>
      <c r="BC18" s="78"/>
      <c r="BD18" s="82"/>
      <c r="BE18" s="82"/>
      <c r="BF18" s="78"/>
      <c r="BG18" s="82"/>
      <c r="BH18" s="82"/>
      <c r="BI18" s="78"/>
      <c r="BJ18" s="82"/>
      <c r="BK18" s="82"/>
      <c r="BL18" s="78"/>
    </row>
    <row r="19" spans="1:64" ht="13.5" customHeight="1" hidden="1">
      <c r="A19" s="77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82"/>
      <c r="BC19" s="78"/>
      <c r="BD19" s="82"/>
      <c r="BE19" s="82"/>
      <c r="BF19" s="78"/>
      <c r="BG19" s="82"/>
      <c r="BH19" s="82"/>
      <c r="BI19" s="78"/>
      <c r="BJ19" s="82"/>
      <c r="BK19" s="82"/>
      <c r="BL19" s="78"/>
    </row>
    <row r="20" spans="1:64" ht="13.5" customHeight="1" hidden="1">
      <c r="A20" s="382" t="s">
        <v>538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82"/>
      <c r="BC20" s="78"/>
      <c r="BD20" s="82"/>
      <c r="BE20" s="82"/>
      <c r="BF20" s="78"/>
      <c r="BG20" s="82"/>
      <c r="BH20" s="82"/>
      <c r="BI20" s="78"/>
      <c r="BJ20" s="82"/>
      <c r="BK20" s="82"/>
      <c r="BL20" s="78"/>
    </row>
    <row r="21" spans="1:64" ht="13.5" customHeight="1" hidden="1">
      <c r="A21" s="382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82"/>
      <c r="BC21" s="78"/>
      <c r="BD21" s="82"/>
      <c r="BE21" s="82"/>
      <c r="BF21" s="78"/>
      <c r="BG21" s="82"/>
      <c r="BH21" s="82"/>
      <c r="BI21" s="78"/>
      <c r="BJ21" s="82"/>
      <c r="BK21" s="82"/>
      <c r="BL21" s="78"/>
    </row>
    <row r="22" spans="2:64" ht="13.5" customHeight="1" hidden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82"/>
      <c r="BC22" s="78"/>
      <c r="BD22" s="82"/>
      <c r="BE22" s="82"/>
      <c r="BF22" s="78"/>
      <c r="BG22" s="82"/>
      <c r="BH22" s="82"/>
      <c r="BI22" s="78"/>
      <c r="BJ22" s="82"/>
      <c r="BK22" s="82"/>
      <c r="BL22" s="78"/>
    </row>
    <row r="23" spans="1:64" ht="13.5" customHeight="1" hidden="1">
      <c r="A23" s="382" t="s">
        <v>539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82"/>
      <c r="BC23" s="78"/>
      <c r="BD23" s="82"/>
      <c r="BE23" s="82"/>
      <c r="BF23" s="78"/>
      <c r="BG23" s="82"/>
      <c r="BH23" s="82"/>
      <c r="BI23" s="78"/>
      <c r="BJ23" s="82"/>
      <c r="BK23" s="82"/>
      <c r="BL23" s="78"/>
    </row>
    <row r="24" spans="1:64" ht="13.5" customHeight="1" hidden="1">
      <c r="A24" s="382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82"/>
      <c r="BC24" s="78"/>
      <c r="BD24" s="82"/>
      <c r="BE24" s="82"/>
      <c r="BF24" s="78"/>
      <c r="BG24" s="82"/>
      <c r="BH24" s="82"/>
      <c r="BI24" s="78"/>
      <c r="BJ24" s="82"/>
      <c r="BK24" s="82"/>
      <c r="BL24" s="78"/>
    </row>
    <row r="25" spans="1:64" ht="13.5" customHeight="1" hidden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82"/>
      <c r="BC25" s="78"/>
      <c r="BD25" s="82"/>
      <c r="BE25" s="82"/>
      <c r="BF25" s="78"/>
      <c r="BG25" s="82"/>
      <c r="BH25" s="82"/>
      <c r="BI25" s="78"/>
      <c r="BJ25" s="82"/>
      <c r="BK25" s="82"/>
      <c r="BL25" s="78"/>
    </row>
    <row r="26" spans="1:64" ht="13.5" customHeight="1" hidden="1">
      <c r="A26" s="382" t="s">
        <v>540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82"/>
      <c r="BC26" s="78"/>
      <c r="BD26" s="82"/>
      <c r="BE26" s="82"/>
      <c r="BF26" s="78"/>
      <c r="BG26" s="82"/>
      <c r="BH26" s="82"/>
      <c r="BI26" s="78"/>
      <c r="BJ26" s="82"/>
      <c r="BK26" s="82"/>
      <c r="BL26" s="78"/>
    </row>
    <row r="27" spans="1:64" ht="13.5" customHeight="1" hidden="1">
      <c r="A27" s="382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82"/>
      <c r="BC27" s="78"/>
      <c r="BD27" s="82"/>
      <c r="BE27" s="82"/>
      <c r="BF27" s="78"/>
      <c r="BG27" s="82"/>
      <c r="BH27" s="82"/>
      <c r="BI27" s="78"/>
      <c r="BJ27" s="82"/>
      <c r="BK27" s="82"/>
      <c r="BL27" s="78"/>
    </row>
    <row r="28" spans="1:64" ht="13.5" customHeight="1" hidden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82"/>
      <c r="BC28" s="78"/>
      <c r="BD28" s="82"/>
      <c r="BE28" s="82"/>
      <c r="BF28" s="78"/>
      <c r="BG28" s="82"/>
      <c r="BH28" s="82"/>
      <c r="BI28" s="78"/>
      <c r="BJ28" s="82"/>
      <c r="BK28" s="82"/>
      <c r="BL28" s="78"/>
    </row>
    <row r="29" spans="1:64" ht="13.5" customHeight="1" hidden="1">
      <c r="A29" s="382" t="s">
        <v>541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82"/>
      <c r="BC29" s="78"/>
      <c r="BD29" s="82"/>
      <c r="BE29" s="82"/>
      <c r="BF29" s="78"/>
      <c r="BG29" s="82"/>
      <c r="BH29" s="82"/>
      <c r="BI29" s="78"/>
      <c r="BJ29" s="82"/>
      <c r="BK29" s="82"/>
      <c r="BL29" s="78"/>
    </row>
    <row r="30" spans="1:64" ht="13.5" customHeight="1" hidden="1">
      <c r="A30" s="382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82"/>
      <c r="BC30" s="78"/>
      <c r="BD30" s="82"/>
      <c r="BE30" s="82"/>
      <c r="BF30" s="78"/>
      <c r="BG30" s="82"/>
      <c r="BH30" s="82"/>
      <c r="BI30" s="78"/>
      <c r="BJ30" s="82"/>
      <c r="BK30" s="82"/>
      <c r="BL30" s="78"/>
    </row>
    <row r="31" spans="1:64" ht="13.5" customHeight="1" hidden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82"/>
      <c r="BC31" s="78"/>
      <c r="BD31" s="82"/>
      <c r="BE31" s="82"/>
      <c r="BF31" s="78"/>
      <c r="BG31" s="82"/>
      <c r="BH31" s="82"/>
      <c r="BI31" s="78"/>
      <c r="BJ31" s="82"/>
      <c r="BK31" s="82"/>
      <c r="BL31" s="78"/>
    </row>
    <row r="32" spans="1:64" ht="13.5" customHeight="1" hidden="1">
      <c r="A32" s="382" t="s">
        <v>542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82"/>
      <c r="BC32" s="78"/>
      <c r="BD32" s="82"/>
      <c r="BE32" s="82"/>
      <c r="BF32" s="78"/>
      <c r="BG32" s="82"/>
      <c r="BH32" s="82"/>
      <c r="BI32" s="78"/>
      <c r="BJ32" s="82"/>
      <c r="BK32" s="82"/>
      <c r="BL32" s="78"/>
    </row>
    <row r="33" spans="1:64" ht="13.5" customHeight="1" hidden="1">
      <c r="A33" s="382"/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82"/>
      <c r="BC33" s="78"/>
      <c r="BD33" s="82"/>
      <c r="BE33" s="82"/>
      <c r="BF33" s="78"/>
      <c r="BG33" s="82"/>
      <c r="BH33" s="82"/>
      <c r="BI33" s="78"/>
      <c r="BJ33" s="82"/>
      <c r="BK33" s="82"/>
      <c r="BL33" s="78"/>
    </row>
    <row r="34" spans="1:64" ht="13.5" customHeight="1" hidden="1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82"/>
      <c r="BC34" s="78"/>
      <c r="BD34" s="82"/>
      <c r="BE34" s="82"/>
      <c r="BF34" s="78"/>
      <c r="BG34" s="82"/>
      <c r="BH34" s="82"/>
      <c r="BI34" s="78"/>
      <c r="BJ34" s="82"/>
      <c r="BK34" s="82"/>
      <c r="BL34" s="78"/>
    </row>
    <row r="35" spans="1:64" ht="13.5" customHeight="1" hidden="1">
      <c r="A35" s="382" t="s">
        <v>543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82"/>
      <c r="BC35" s="78"/>
      <c r="BD35" s="82"/>
      <c r="BE35" s="82"/>
      <c r="BF35" s="78"/>
      <c r="BG35" s="82"/>
      <c r="BH35" s="82"/>
      <c r="BI35" s="78"/>
      <c r="BJ35" s="82"/>
      <c r="BK35" s="82"/>
      <c r="BL35" s="78"/>
    </row>
    <row r="36" spans="1:64" ht="13.5" customHeight="1" hidden="1">
      <c r="A36" s="382"/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82"/>
      <c r="BC36" s="78"/>
      <c r="BD36" s="82"/>
      <c r="BE36" s="82"/>
      <c r="BF36" s="78"/>
      <c r="BG36" s="82"/>
      <c r="BH36" s="82"/>
      <c r="BI36" s="78"/>
      <c r="BJ36" s="82"/>
      <c r="BK36" s="82"/>
      <c r="BL36" s="78"/>
    </row>
    <row r="37" spans="1:64" ht="13.5" customHeight="1" hidden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82"/>
      <c r="BC37" s="78"/>
      <c r="BD37" s="82"/>
      <c r="BE37" s="82"/>
      <c r="BF37" s="78"/>
      <c r="BG37" s="82"/>
      <c r="BH37" s="82"/>
      <c r="BI37" s="78"/>
      <c r="BJ37" s="82"/>
      <c r="BK37" s="82"/>
      <c r="BL37" s="78"/>
    </row>
    <row r="38" spans="1:64" ht="13.5" customHeight="1" hidden="1">
      <c r="A38" s="382" t="s">
        <v>544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82"/>
      <c r="BC38" s="78"/>
      <c r="BD38" s="82"/>
      <c r="BE38" s="82"/>
      <c r="BF38" s="78"/>
      <c r="BG38" s="82"/>
      <c r="BH38" s="82"/>
      <c r="BI38" s="78"/>
      <c r="BJ38" s="82"/>
      <c r="BK38" s="82"/>
      <c r="BL38" s="78"/>
    </row>
    <row r="39" spans="1:64" ht="13.5" customHeight="1" hidden="1">
      <c r="A39" s="382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82"/>
      <c r="BC39" s="78"/>
      <c r="BD39" s="82"/>
      <c r="BE39" s="82"/>
      <c r="BF39" s="78"/>
      <c r="BG39" s="82"/>
      <c r="BH39" s="82"/>
      <c r="BI39" s="78"/>
      <c r="BJ39" s="82"/>
      <c r="BK39" s="82"/>
      <c r="BL39" s="78"/>
    </row>
    <row r="40" spans="1:64" ht="2.25" customHeight="1">
      <c r="A40" s="77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82"/>
      <c r="BC40" s="78"/>
      <c r="BD40" s="82"/>
      <c r="BE40" s="82"/>
      <c r="BF40" s="78"/>
      <c r="BG40" s="82"/>
      <c r="BH40" s="82"/>
      <c r="BI40" s="78"/>
      <c r="BJ40" s="82"/>
      <c r="BK40" s="82"/>
      <c r="BL40" s="78"/>
    </row>
    <row r="41" spans="1:64" ht="3" customHeight="1">
      <c r="A41" s="359" t="s">
        <v>534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 t="s">
        <v>546</v>
      </c>
      <c r="T41" s="355" t="s">
        <v>546</v>
      </c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 t="s">
        <v>545</v>
      </c>
      <c r="AR41" s="355" t="s">
        <v>545</v>
      </c>
      <c r="AS41" s="355" t="s">
        <v>546</v>
      </c>
      <c r="AT41" s="355" t="s">
        <v>546</v>
      </c>
      <c r="AU41" s="355" t="s">
        <v>546</v>
      </c>
      <c r="AV41" s="355" t="s">
        <v>546</v>
      </c>
      <c r="AW41" s="355" t="s">
        <v>546</v>
      </c>
      <c r="AX41" s="355" t="s">
        <v>546</v>
      </c>
      <c r="AY41" s="355" t="s">
        <v>546</v>
      </c>
      <c r="AZ41" s="355" t="s">
        <v>546</v>
      </c>
      <c r="BA41" s="355" t="s">
        <v>546</v>
      </c>
      <c r="BB41" s="82"/>
      <c r="BC41" s="78"/>
      <c r="BD41" s="82"/>
      <c r="BE41" s="82"/>
      <c r="BF41" s="78"/>
      <c r="BG41" s="82"/>
      <c r="BH41" s="82"/>
      <c r="BI41" s="78"/>
      <c r="BJ41" s="82"/>
      <c r="BK41" s="82"/>
      <c r="BL41" s="78"/>
    </row>
    <row r="42" spans="1:64" ht="3" customHeight="1">
      <c r="A42" s="360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82"/>
      <c r="BC42" s="78"/>
      <c r="BD42" s="82"/>
      <c r="BE42" s="82"/>
      <c r="BF42" s="78"/>
      <c r="BG42" s="82"/>
      <c r="BH42" s="82"/>
      <c r="BI42" s="78"/>
      <c r="BJ42" s="82"/>
      <c r="BK42" s="82"/>
      <c r="BL42" s="78"/>
    </row>
    <row r="43" spans="1:64" ht="3" customHeight="1">
      <c r="A43" s="360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82"/>
      <c r="BC43" s="78"/>
      <c r="BD43" s="82"/>
      <c r="BE43" s="82"/>
      <c r="BF43" s="78"/>
      <c r="BG43" s="82"/>
      <c r="BH43" s="82"/>
      <c r="BI43" s="78"/>
      <c r="BJ43" s="82"/>
      <c r="BK43" s="82"/>
      <c r="BL43" s="78"/>
    </row>
    <row r="44" spans="1:64" ht="3" customHeight="1">
      <c r="A44" s="360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82"/>
      <c r="BC44" s="78"/>
      <c r="BD44" s="82"/>
      <c r="BE44" s="82"/>
      <c r="BF44" s="78"/>
      <c r="BG44" s="82"/>
      <c r="BH44" s="82"/>
      <c r="BI44" s="78"/>
      <c r="BJ44" s="82"/>
      <c r="BK44" s="82"/>
      <c r="BL44" s="78"/>
    </row>
    <row r="45" spans="1:64" ht="3" customHeight="1">
      <c r="A45" s="360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82"/>
      <c r="BC45" s="78"/>
      <c r="BD45" s="82"/>
      <c r="BE45" s="82"/>
      <c r="BF45" s="78"/>
      <c r="BG45" s="82"/>
      <c r="BH45" s="82"/>
      <c r="BI45" s="78"/>
      <c r="BJ45" s="82"/>
      <c r="BK45" s="82"/>
      <c r="BL45" s="78"/>
    </row>
    <row r="46" spans="1:64" ht="3" customHeight="1">
      <c r="A46" s="361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82"/>
      <c r="BC46" s="78"/>
      <c r="BD46" s="82"/>
      <c r="BE46" s="82"/>
      <c r="BF46" s="78"/>
      <c r="BG46" s="82"/>
      <c r="BH46" s="82"/>
      <c r="BI46" s="78"/>
      <c r="BJ46" s="82"/>
      <c r="BK46" s="82"/>
      <c r="BL46" s="78"/>
    </row>
    <row r="47" spans="1:64" ht="1.5" customHeight="1">
      <c r="A47" s="77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82"/>
      <c r="BC47" s="78"/>
      <c r="BD47" s="82"/>
      <c r="BE47" s="82"/>
      <c r="BF47" s="78"/>
      <c r="BG47" s="82"/>
      <c r="BH47" s="82"/>
      <c r="BI47" s="78"/>
      <c r="BJ47" s="82"/>
      <c r="BK47" s="82"/>
      <c r="BL47" s="78"/>
    </row>
    <row r="48" spans="1:64" ht="3" customHeight="1">
      <c r="A48" s="382" t="s">
        <v>535</v>
      </c>
      <c r="B48" s="355"/>
      <c r="C48" s="355"/>
      <c r="D48" s="355"/>
      <c r="E48" s="355"/>
      <c r="F48" s="355"/>
      <c r="G48" s="355"/>
      <c r="H48" s="355"/>
      <c r="I48" s="355"/>
      <c r="J48" s="355" t="s">
        <v>18</v>
      </c>
      <c r="K48" s="355" t="s">
        <v>18</v>
      </c>
      <c r="L48" s="355" t="s">
        <v>44</v>
      </c>
      <c r="M48" s="355" t="s">
        <v>44</v>
      </c>
      <c r="N48" s="355" t="s">
        <v>44</v>
      </c>
      <c r="O48" s="355" t="s">
        <v>44</v>
      </c>
      <c r="P48" s="355"/>
      <c r="Q48" s="355"/>
      <c r="R48" s="355" t="s">
        <v>545</v>
      </c>
      <c r="S48" s="355" t="s">
        <v>546</v>
      </c>
      <c r="T48" s="355" t="s">
        <v>546</v>
      </c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 t="s">
        <v>18</v>
      </c>
      <c r="AL48" s="355" t="s">
        <v>18</v>
      </c>
      <c r="AM48" s="355" t="s">
        <v>44</v>
      </c>
      <c r="AN48" s="355" t="s">
        <v>44</v>
      </c>
      <c r="AO48" s="355" t="s">
        <v>44</v>
      </c>
      <c r="AP48" s="355"/>
      <c r="AQ48" s="355"/>
      <c r="AR48" s="355" t="s">
        <v>545</v>
      </c>
      <c r="AS48" s="355" t="s">
        <v>546</v>
      </c>
      <c r="AT48" s="355" t="s">
        <v>546</v>
      </c>
      <c r="AU48" s="355" t="s">
        <v>546</v>
      </c>
      <c r="AV48" s="355" t="s">
        <v>546</v>
      </c>
      <c r="AW48" s="355" t="s">
        <v>546</v>
      </c>
      <c r="AX48" s="355" t="s">
        <v>546</v>
      </c>
      <c r="AY48" s="355" t="s">
        <v>546</v>
      </c>
      <c r="AZ48" s="355" t="s">
        <v>546</v>
      </c>
      <c r="BA48" s="355" t="s">
        <v>546</v>
      </c>
      <c r="BB48" s="82"/>
      <c r="BC48" s="78"/>
      <c r="BD48" s="82"/>
      <c r="BE48" s="82"/>
      <c r="BF48" s="78"/>
      <c r="BG48" s="82"/>
      <c r="BH48" s="82"/>
      <c r="BI48" s="78"/>
      <c r="BJ48" s="82"/>
      <c r="BK48" s="82"/>
      <c r="BL48" s="78"/>
    </row>
    <row r="49" spans="1:64" ht="3" customHeight="1">
      <c r="A49" s="382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82"/>
      <c r="BC49" s="78"/>
      <c r="BD49" s="82"/>
      <c r="BE49" s="82"/>
      <c r="BF49" s="78"/>
      <c r="BG49" s="82"/>
      <c r="BH49" s="82"/>
      <c r="BI49" s="78"/>
      <c r="BJ49" s="82"/>
      <c r="BK49" s="82"/>
      <c r="BL49" s="78"/>
    </row>
    <row r="50" spans="1:64" ht="3" customHeight="1">
      <c r="A50" s="382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82"/>
      <c r="BC50" s="78"/>
      <c r="BD50" s="82"/>
      <c r="BE50" s="82"/>
      <c r="BF50" s="78"/>
      <c r="BG50" s="82"/>
      <c r="BH50" s="82"/>
      <c r="BI50" s="78"/>
      <c r="BJ50" s="82"/>
      <c r="BK50" s="82"/>
      <c r="BL50" s="78"/>
    </row>
    <row r="51" spans="1:64" ht="3" customHeight="1">
      <c r="A51" s="382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82"/>
      <c r="BC51" s="78"/>
      <c r="BD51" s="82"/>
      <c r="BE51" s="82"/>
      <c r="BF51" s="78"/>
      <c r="BG51" s="82"/>
      <c r="BH51" s="82"/>
      <c r="BI51" s="78"/>
      <c r="BJ51" s="82"/>
      <c r="BK51" s="82"/>
      <c r="BL51" s="78"/>
    </row>
    <row r="52" spans="1:64" ht="3" customHeight="1">
      <c r="A52" s="382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82"/>
      <c r="BC52" s="78"/>
      <c r="BD52" s="82"/>
      <c r="BE52" s="82"/>
      <c r="BF52" s="78"/>
      <c r="BG52" s="82"/>
      <c r="BH52" s="82"/>
      <c r="BI52" s="78"/>
      <c r="BJ52" s="82"/>
      <c r="BK52" s="82"/>
      <c r="BL52" s="78"/>
    </row>
    <row r="53" spans="1:64" ht="3" customHeight="1">
      <c r="A53" s="382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82"/>
      <c r="BC53" s="78"/>
      <c r="BD53" s="82"/>
      <c r="BE53" s="82"/>
      <c r="BF53" s="78"/>
      <c r="BG53" s="82"/>
      <c r="BH53" s="82"/>
      <c r="BI53" s="78"/>
      <c r="BJ53" s="82"/>
      <c r="BK53" s="82"/>
      <c r="BL53" s="78"/>
    </row>
    <row r="54" spans="1:64" ht="2.25" customHeight="1">
      <c r="A54" s="77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82"/>
      <c r="BC54" s="78"/>
      <c r="BD54" s="82"/>
      <c r="BE54" s="82"/>
      <c r="BF54" s="78"/>
      <c r="BG54" s="82"/>
      <c r="BH54" s="82"/>
      <c r="BI54" s="78"/>
      <c r="BJ54" s="82"/>
      <c r="BK54" s="82"/>
      <c r="BL54" s="78"/>
    </row>
    <row r="55" spans="1:64" ht="3" customHeight="1">
      <c r="A55" s="382" t="s">
        <v>536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123"/>
      <c r="N55" s="380" t="s">
        <v>18</v>
      </c>
      <c r="O55" s="380" t="s">
        <v>18</v>
      </c>
      <c r="P55" s="380" t="s">
        <v>44</v>
      </c>
      <c r="Q55" s="380" t="s">
        <v>44</v>
      </c>
      <c r="R55" s="380" t="s">
        <v>44</v>
      </c>
      <c r="S55" s="380" t="s">
        <v>546</v>
      </c>
      <c r="T55" s="380" t="s">
        <v>546</v>
      </c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123"/>
      <c r="AM55" s="380" t="s">
        <v>545</v>
      </c>
      <c r="AN55" s="380" t="s">
        <v>18</v>
      </c>
      <c r="AO55" s="380" t="s">
        <v>18</v>
      </c>
      <c r="AP55" s="380" t="s">
        <v>44</v>
      </c>
      <c r="AQ55" s="380" t="s">
        <v>44</v>
      </c>
      <c r="AR55" s="380" t="s">
        <v>44</v>
      </c>
      <c r="AS55" s="380" t="s">
        <v>44</v>
      </c>
      <c r="AT55" s="380" t="s">
        <v>546</v>
      </c>
      <c r="AU55" s="380" t="s">
        <v>546</v>
      </c>
      <c r="AV55" s="380" t="s">
        <v>546</v>
      </c>
      <c r="AW55" s="380" t="s">
        <v>546</v>
      </c>
      <c r="AX55" s="380" t="s">
        <v>546</v>
      </c>
      <c r="AY55" s="380" t="s">
        <v>546</v>
      </c>
      <c r="AZ55" s="380" t="s">
        <v>546</v>
      </c>
      <c r="BA55" s="380" t="s">
        <v>546</v>
      </c>
      <c r="BB55" s="82"/>
      <c r="BC55" s="78"/>
      <c r="BD55" s="82"/>
      <c r="BE55" s="82"/>
      <c r="BF55" s="78"/>
      <c r="BG55" s="82"/>
      <c r="BH55" s="82"/>
      <c r="BI55" s="78"/>
      <c r="BJ55" s="82"/>
      <c r="BK55" s="82"/>
      <c r="BL55" s="78"/>
    </row>
    <row r="56" spans="1:64" ht="3" customHeight="1">
      <c r="A56" s="382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124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124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82"/>
      <c r="BC56" s="78"/>
      <c r="BD56" s="82"/>
      <c r="BE56" s="82"/>
      <c r="BF56" s="78"/>
      <c r="BG56" s="82"/>
      <c r="BH56" s="82"/>
      <c r="BI56" s="78"/>
      <c r="BJ56" s="82"/>
      <c r="BK56" s="82"/>
      <c r="BL56" s="78"/>
    </row>
    <row r="57" spans="1:64" ht="3" customHeight="1">
      <c r="A57" s="382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124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124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82"/>
      <c r="BC57" s="78"/>
      <c r="BD57" s="82"/>
      <c r="BE57" s="82"/>
      <c r="BF57" s="78"/>
      <c r="BG57" s="82"/>
      <c r="BH57" s="82"/>
      <c r="BI57" s="78"/>
      <c r="BJ57" s="82"/>
      <c r="BK57" s="82"/>
      <c r="BL57" s="78"/>
    </row>
    <row r="58" spans="1:64" ht="3" customHeight="1">
      <c r="A58" s="382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4" t="s">
        <v>639</v>
      </c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4" t="s">
        <v>639</v>
      </c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82"/>
      <c r="BC58" s="78"/>
      <c r="BD58" s="82"/>
      <c r="BE58" s="82"/>
      <c r="BF58" s="78"/>
      <c r="BG58" s="82"/>
      <c r="BH58" s="82"/>
      <c r="BI58" s="78"/>
      <c r="BJ58" s="82"/>
      <c r="BK58" s="82"/>
      <c r="BL58" s="78"/>
    </row>
    <row r="59" spans="1:64" ht="3" customHeight="1">
      <c r="A59" s="382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5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5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82"/>
      <c r="BC59" s="78"/>
      <c r="BD59" s="82"/>
      <c r="BE59" s="82"/>
      <c r="BF59" s="78"/>
      <c r="BG59" s="82"/>
      <c r="BH59" s="82"/>
      <c r="BI59" s="78"/>
      <c r="BJ59" s="82"/>
      <c r="BK59" s="82"/>
      <c r="BL59" s="78"/>
    </row>
    <row r="60" spans="1:64" ht="3" customHeight="1">
      <c r="A60" s="382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6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6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82"/>
      <c r="BC60" s="78"/>
      <c r="BD60" s="82"/>
      <c r="BE60" s="82"/>
      <c r="BF60" s="78"/>
      <c r="BG60" s="82"/>
      <c r="BH60" s="82"/>
      <c r="BI60" s="78"/>
      <c r="BJ60" s="82"/>
      <c r="BK60" s="82"/>
      <c r="BL60" s="78"/>
    </row>
    <row r="61" spans="1:64" ht="2.25" customHeight="1">
      <c r="A61" s="77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82"/>
      <c r="BC61" s="78"/>
      <c r="BD61" s="82"/>
      <c r="BE61" s="82"/>
      <c r="BF61" s="78"/>
      <c r="BG61" s="82"/>
      <c r="BH61" s="82"/>
      <c r="BI61" s="78"/>
      <c r="BJ61" s="82"/>
      <c r="BK61" s="82"/>
      <c r="BL61" s="78"/>
    </row>
    <row r="62" spans="1:64" ht="3" customHeight="1">
      <c r="A62" s="382" t="s">
        <v>537</v>
      </c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 t="s">
        <v>18</v>
      </c>
      <c r="O62" s="380" t="s">
        <v>18</v>
      </c>
      <c r="P62" s="380"/>
      <c r="Q62" s="380"/>
      <c r="R62" s="380"/>
      <c r="S62" s="380" t="s">
        <v>546</v>
      </c>
      <c r="T62" s="380" t="s">
        <v>546</v>
      </c>
      <c r="U62" s="380"/>
      <c r="V62" s="380"/>
      <c r="W62" s="380" t="s">
        <v>18</v>
      </c>
      <c r="X62" s="380" t="s">
        <v>18</v>
      </c>
      <c r="Y62" s="380" t="s">
        <v>44</v>
      </c>
      <c r="Z62" s="380" t="s">
        <v>44</v>
      </c>
      <c r="AA62" s="380" t="s">
        <v>44</v>
      </c>
      <c r="AB62" s="380" t="s">
        <v>44</v>
      </c>
      <c r="AC62" s="380" t="s">
        <v>44</v>
      </c>
      <c r="AD62" s="380" t="s">
        <v>44</v>
      </c>
      <c r="AE62" s="380"/>
      <c r="AF62" s="380"/>
      <c r="AG62" s="380"/>
      <c r="AH62" s="380" t="s">
        <v>545</v>
      </c>
      <c r="AI62" s="380" t="s">
        <v>543</v>
      </c>
      <c r="AJ62" s="380" t="s">
        <v>543</v>
      </c>
      <c r="AK62" s="380" t="s">
        <v>543</v>
      </c>
      <c r="AL62" s="380" t="s">
        <v>543</v>
      </c>
      <c r="AM62" s="383" t="s">
        <v>547</v>
      </c>
      <c r="AN62" s="383" t="s">
        <v>547</v>
      </c>
      <c r="AO62" s="383" t="s">
        <v>547</v>
      </c>
      <c r="AP62" s="383" t="s">
        <v>547</v>
      </c>
      <c r="AQ62" s="380" t="s">
        <v>536</v>
      </c>
      <c r="AR62" s="380" t="s">
        <v>536</v>
      </c>
      <c r="AS62" s="380" t="s">
        <v>170</v>
      </c>
      <c r="AT62" s="380" t="s">
        <v>170</v>
      </c>
      <c r="AU62" s="380" t="s">
        <v>170</v>
      </c>
      <c r="AV62" s="380" t="s">
        <v>170</v>
      </c>
      <c r="AW62" s="380" t="s">
        <v>170</v>
      </c>
      <c r="AX62" s="380" t="s">
        <v>170</v>
      </c>
      <c r="AY62" s="380" t="s">
        <v>170</v>
      </c>
      <c r="AZ62" s="380" t="s">
        <v>170</v>
      </c>
      <c r="BA62" s="380" t="s">
        <v>170</v>
      </c>
      <c r="BB62" s="82"/>
      <c r="BC62" s="78"/>
      <c r="BD62" s="82"/>
      <c r="BE62" s="82"/>
      <c r="BF62" s="78"/>
      <c r="BG62" s="82"/>
      <c r="BH62" s="82"/>
      <c r="BI62" s="78"/>
      <c r="BJ62" s="82"/>
      <c r="BK62" s="82"/>
      <c r="BL62" s="78"/>
    </row>
    <row r="63" spans="1:64" ht="3" customHeight="1">
      <c r="A63" s="382"/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3"/>
      <c r="AN63" s="383"/>
      <c r="AO63" s="383"/>
      <c r="AP63" s="383"/>
      <c r="AQ63" s="380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82"/>
      <c r="BC63" s="78"/>
      <c r="BD63" s="82"/>
      <c r="BE63" s="82"/>
      <c r="BF63" s="78"/>
      <c r="BG63" s="82"/>
      <c r="BH63" s="82"/>
      <c r="BI63" s="78"/>
      <c r="BJ63" s="82"/>
      <c r="BK63" s="82"/>
      <c r="BL63" s="78"/>
    </row>
    <row r="64" spans="1:64" ht="3" customHeight="1">
      <c r="A64" s="382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0"/>
      <c r="AJ64" s="380"/>
      <c r="AK64" s="380"/>
      <c r="AL64" s="380"/>
      <c r="AM64" s="383"/>
      <c r="AN64" s="383"/>
      <c r="AO64" s="383"/>
      <c r="AP64" s="383"/>
      <c r="AQ64" s="380"/>
      <c r="AR64" s="380"/>
      <c r="AS64" s="380"/>
      <c r="AT64" s="380"/>
      <c r="AU64" s="380"/>
      <c r="AV64" s="380"/>
      <c r="AW64" s="380"/>
      <c r="AX64" s="380"/>
      <c r="AY64" s="380"/>
      <c r="AZ64" s="380"/>
      <c r="BA64" s="380"/>
      <c r="BB64" s="82"/>
      <c r="BC64" s="78"/>
      <c r="BD64" s="82"/>
      <c r="BE64" s="82"/>
      <c r="BF64" s="78"/>
      <c r="BG64" s="82"/>
      <c r="BH64" s="82"/>
      <c r="BI64" s="78"/>
      <c r="BJ64" s="82"/>
      <c r="BK64" s="82"/>
      <c r="BL64" s="78"/>
    </row>
    <row r="65" spans="1:64" ht="3" customHeight="1">
      <c r="A65" s="382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3"/>
      <c r="AN65" s="383"/>
      <c r="AO65" s="383"/>
      <c r="AP65" s="383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82"/>
      <c r="BC65" s="78"/>
      <c r="BD65" s="82"/>
      <c r="BE65" s="82"/>
      <c r="BF65" s="78"/>
      <c r="BG65" s="82"/>
      <c r="BH65" s="82"/>
      <c r="BI65" s="78"/>
      <c r="BJ65" s="82"/>
      <c r="BK65" s="82"/>
      <c r="BL65" s="78"/>
    </row>
    <row r="66" spans="1:64" ht="3" customHeight="1">
      <c r="A66" s="382"/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3"/>
      <c r="AN66" s="383"/>
      <c r="AO66" s="383"/>
      <c r="AP66" s="383"/>
      <c r="AQ66" s="380"/>
      <c r="AR66" s="380"/>
      <c r="AS66" s="380"/>
      <c r="AT66" s="380"/>
      <c r="AU66" s="380"/>
      <c r="AV66" s="380"/>
      <c r="AW66" s="380"/>
      <c r="AX66" s="380"/>
      <c r="AY66" s="380"/>
      <c r="AZ66" s="380"/>
      <c r="BA66" s="380"/>
      <c r="BB66" s="82"/>
      <c r="BC66" s="78"/>
      <c r="BD66" s="82"/>
      <c r="BE66" s="82"/>
      <c r="BF66" s="78"/>
      <c r="BG66" s="82"/>
      <c r="BH66" s="82"/>
      <c r="BI66" s="78"/>
      <c r="BJ66" s="82"/>
      <c r="BK66" s="82"/>
      <c r="BL66" s="78"/>
    </row>
    <row r="67" spans="1:64" ht="3" customHeight="1">
      <c r="A67" s="382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3"/>
      <c r="AN67" s="383"/>
      <c r="AO67" s="383"/>
      <c r="AP67" s="383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82"/>
      <c r="BC67" s="78"/>
      <c r="BD67" s="82"/>
      <c r="BE67" s="82"/>
      <c r="BF67" s="78"/>
      <c r="BG67" s="82"/>
      <c r="BH67" s="82"/>
      <c r="BI67" s="78"/>
      <c r="BJ67" s="82"/>
      <c r="BK67" s="82"/>
      <c r="BL67" s="78"/>
    </row>
    <row r="68" spans="1:64" ht="13.5" customHeight="1" hidden="1">
      <c r="A68" s="77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  <c r="AI68" s="358"/>
      <c r="AJ68" s="358"/>
      <c r="AK68" s="358"/>
      <c r="AL68" s="358"/>
      <c r="AM68" s="358"/>
      <c r="AN68" s="358"/>
      <c r="AO68" s="358"/>
      <c r="AP68" s="358"/>
      <c r="AQ68" s="358"/>
      <c r="AR68" s="358"/>
      <c r="AS68" s="358"/>
      <c r="AT68" s="358"/>
      <c r="AU68" s="358"/>
      <c r="AV68" s="358"/>
      <c r="AW68" s="358"/>
      <c r="AX68" s="358"/>
      <c r="AY68" s="358"/>
      <c r="AZ68" s="358"/>
      <c r="BA68" s="358"/>
      <c r="BB68" s="82"/>
      <c r="BC68" s="78"/>
      <c r="BD68" s="82"/>
      <c r="BE68" s="82"/>
      <c r="BF68" s="78"/>
      <c r="BG68" s="82"/>
      <c r="BH68" s="82"/>
      <c r="BI68" s="78"/>
      <c r="BJ68" s="82"/>
      <c r="BK68" s="82"/>
      <c r="BL68" s="78"/>
    </row>
    <row r="69" spans="1:64" ht="13.5" customHeight="1" hidden="1">
      <c r="A69" s="382" t="s">
        <v>537</v>
      </c>
      <c r="B69" s="380" t="s">
        <v>170</v>
      </c>
      <c r="C69" s="380" t="s">
        <v>170</v>
      </c>
      <c r="D69" s="380" t="s">
        <v>170</v>
      </c>
      <c r="E69" s="380" t="s">
        <v>170</v>
      </c>
      <c r="F69" s="380" t="s">
        <v>170</v>
      </c>
      <c r="G69" s="380" t="s">
        <v>170</v>
      </c>
      <c r="H69" s="380" t="s">
        <v>170</v>
      </c>
      <c r="I69" s="380" t="s">
        <v>170</v>
      </c>
      <c r="J69" s="380" t="s">
        <v>170</v>
      </c>
      <c r="K69" s="380" t="s">
        <v>170</v>
      </c>
      <c r="L69" s="380" t="s">
        <v>170</v>
      </c>
      <c r="M69" s="380" t="s">
        <v>170</v>
      </c>
      <c r="N69" s="380" t="s">
        <v>170</v>
      </c>
      <c r="O69" s="380" t="s">
        <v>170</v>
      </c>
      <c r="P69" s="380" t="s">
        <v>170</v>
      </c>
      <c r="Q69" s="380" t="s">
        <v>170</v>
      </c>
      <c r="R69" s="380" t="s">
        <v>170</v>
      </c>
      <c r="S69" s="380" t="s">
        <v>170</v>
      </c>
      <c r="T69" s="380" t="s">
        <v>170</v>
      </c>
      <c r="U69" s="380" t="s">
        <v>170</v>
      </c>
      <c r="V69" s="380" t="s">
        <v>170</v>
      </c>
      <c r="W69" s="380" t="s">
        <v>170</v>
      </c>
      <c r="X69" s="380" t="s">
        <v>170</v>
      </c>
      <c r="Y69" s="380" t="s">
        <v>170</v>
      </c>
      <c r="Z69" s="380" t="s">
        <v>170</v>
      </c>
      <c r="AA69" s="380" t="s">
        <v>170</v>
      </c>
      <c r="AB69" s="380" t="s">
        <v>170</v>
      </c>
      <c r="AC69" s="380" t="s">
        <v>170</v>
      </c>
      <c r="AD69" s="380" t="s">
        <v>170</v>
      </c>
      <c r="AE69" s="380" t="s">
        <v>170</v>
      </c>
      <c r="AF69" s="380" t="s">
        <v>170</v>
      </c>
      <c r="AG69" s="380" t="s">
        <v>170</v>
      </c>
      <c r="AH69" s="380" t="s">
        <v>170</v>
      </c>
      <c r="AI69" s="380" t="s">
        <v>170</v>
      </c>
      <c r="AJ69" s="380" t="s">
        <v>170</v>
      </c>
      <c r="AK69" s="380" t="s">
        <v>170</v>
      </c>
      <c r="AL69" s="380" t="s">
        <v>170</v>
      </c>
      <c r="AM69" s="380" t="s">
        <v>170</v>
      </c>
      <c r="AN69" s="380" t="s">
        <v>170</v>
      </c>
      <c r="AO69" s="380" t="s">
        <v>170</v>
      </c>
      <c r="AP69" s="380" t="s">
        <v>170</v>
      </c>
      <c r="AQ69" s="380" t="s">
        <v>170</v>
      </c>
      <c r="AR69" s="380" t="s">
        <v>170</v>
      </c>
      <c r="AS69" s="380" t="s">
        <v>170</v>
      </c>
      <c r="AT69" s="380" t="s">
        <v>170</v>
      </c>
      <c r="AU69" s="380" t="s">
        <v>170</v>
      </c>
      <c r="AV69" s="380" t="s">
        <v>170</v>
      </c>
      <c r="AW69" s="380" t="s">
        <v>170</v>
      </c>
      <c r="AX69" s="380" t="s">
        <v>170</v>
      </c>
      <c r="AY69" s="380" t="s">
        <v>170</v>
      </c>
      <c r="AZ69" s="380" t="s">
        <v>170</v>
      </c>
      <c r="BA69" s="380" t="s">
        <v>170</v>
      </c>
      <c r="BB69" s="82"/>
      <c r="BC69" s="78"/>
      <c r="BD69" s="82"/>
      <c r="BE69" s="82"/>
      <c r="BF69" s="78"/>
      <c r="BG69" s="82"/>
      <c r="BH69" s="82"/>
      <c r="BI69" s="78"/>
      <c r="BJ69" s="82"/>
      <c r="BK69" s="82"/>
      <c r="BL69" s="78"/>
    </row>
    <row r="70" spans="1:64" ht="13.5" customHeight="1" hidden="1">
      <c r="A70" s="382"/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0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380"/>
      <c r="AW70" s="380"/>
      <c r="AX70" s="380"/>
      <c r="AY70" s="380"/>
      <c r="AZ70" s="380"/>
      <c r="BA70" s="380"/>
      <c r="BB70" s="82"/>
      <c r="BC70" s="78"/>
      <c r="BD70" s="82"/>
      <c r="BE70" s="82"/>
      <c r="BF70" s="78"/>
      <c r="BG70" s="82"/>
      <c r="BH70" s="82"/>
      <c r="BI70" s="78"/>
      <c r="BJ70" s="82"/>
      <c r="BK70" s="82"/>
      <c r="BL70" s="78"/>
    </row>
    <row r="71" spans="1:64" ht="13.5" customHeight="1" hidden="1">
      <c r="A71" s="382"/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0"/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380"/>
      <c r="AF71" s="380"/>
      <c r="AG71" s="380"/>
      <c r="AH71" s="380"/>
      <c r="AI71" s="380"/>
      <c r="AJ71" s="380"/>
      <c r="AK71" s="380"/>
      <c r="AL71" s="380"/>
      <c r="AM71" s="380"/>
      <c r="AN71" s="380"/>
      <c r="AO71" s="380"/>
      <c r="AP71" s="380"/>
      <c r="AQ71" s="380"/>
      <c r="AR71" s="380"/>
      <c r="AS71" s="380"/>
      <c r="AT71" s="380"/>
      <c r="AU71" s="380"/>
      <c r="AV71" s="380"/>
      <c r="AW71" s="380"/>
      <c r="AX71" s="380"/>
      <c r="AY71" s="380"/>
      <c r="AZ71" s="380"/>
      <c r="BA71" s="380"/>
      <c r="BB71" s="82"/>
      <c r="BC71" s="78"/>
      <c r="BD71" s="82"/>
      <c r="BE71" s="82"/>
      <c r="BF71" s="78"/>
      <c r="BG71" s="82"/>
      <c r="BH71" s="82"/>
      <c r="BI71" s="78"/>
      <c r="BJ71" s="82"/>
      <c r="BK71" s="82"/>
      <c r="BL71" s="78"/>
    </row>
    <row r="72" spans="1:64" ht="13.5" customHeight="1" hidden="1">
      <c r="A72" s="382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380"/>
      <c r="AZ72" s="380"/>
      <c r="BA72" s="380"/>
      <c r="BB72" s="82"/>
      <c r="BC72" s="78"/>
      <c r="BD72" s="82"/>
      <c r="BE72" s="82"/>
      <c r="BF72" s="78"/>
      <c r="BG72" s="82"/>
      <c r="BH72" s="82"/>
      <c r="BI72" s="78"/>
      <c r="BJ72" s="82"/>
      <c r="BK72" s="82"/>
      <c r="BL72" s="78"/>
    </row>
    <row r="73" spans="1:64" ht="13.5" customHeight="1" hidden="1">
      <c r="A73" s="382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82"/>
      <c r="BC73" s="78"/>
      <c r="BD73" s="82"/>
      <c r="BE73" s="82"/>
      <c r="BF73" s="78"/>
      <c r="BG73" s="82"/>
      <c r="BH73" s="82"/>
      <c r="BI73" s="78"/>
      <c r="BJ73" s="82"/>
      <c r="BK73" s="82"/>
      <c r="BL73" s="78"/>
    </row>
    <row r="74" spans="1:64" ht="13.5" customHeight="1" hidden="1">
      <c r="A74" s="382"/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380"/>
      <c r="AW74" s="380"/>
      <c r="AX74" s="380"/>
      <c r="AY74" s="380"/>
      <c r="AZ74" s="380"/>
      <c r="BA74" s="380"/>
      <c r="BB74" s="82"/>
      <c r="BC74" s="78"/>
      <c r="BD74" s="82"/>
      <c r="BE74" s="82"/>
      <c r="BF74" s="78"/>
      <c r="BG74" s="82"/>
      <c r="BH74" s="82"/>
      <c r="BI74" s="78"/>
      <c r="BJ74" s="82"/>
      <c r="BK74" s="82"/>
      <c r="BL74" s="78"/>
    </row>
    <row r="75" spans="1:64" ht="13.5" customHeight="1" hidden="1">
      <c r="A75" s="77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358"/>
      <c r="AN75" s="358"/>
      <c r="AO75" s="358"/>
      <c r="AP75" s="358"/>
      <c r="AQ75" s="358"/>
      <c r="AR75" s="358"/>
      <c r="AS75" s="358"/>
      <c r="AT75" s="358"/>
      <c r="AU75" s="358"/>
      <c r="AV75" s="358"/>
      <c r="AW75" s="358"/>
      <c r="AX75" s="358"/>
      <c r="AY75" s="358"/>
      <c r="AZ75" s="358"/>
      <c r="BA75" s="358"/>
      <c r="BB75" s="82"/>
      <c r="BC75" s="78"/>
      <c r="BD75" s="82"/>
      <c r="BE75" s="82"/>
      <c r="BF75" s="78"/>
      <c r="BG75" s="82"/>
      <c r="BH75" s="82"/>
      <c r="BI75" s="78"/>
      <c r="BJ75" s="82"/>
      <c r="BK75" s="82"/>
      <c r="BL75" s="78"/>
    </row>
    <row r="76" spans="1:64" ht="13.5" customHeight="1" hidden="1">
      <c r="A76" s="382" t="s">
        <v>538</v>
      </c>
      <c r="B76" s="380" t="s">
        <v>170</v>
      </c>
      <c r="C76" s="380" t="s">
        <v>170</v>
      </c>
      <c r="D76" s="380" t="s">
        <v>170</v>
      </c>
      <c r="E76" s="380" t="s">
        <v>170</v>
      </c>
      <c r="F76" s="380" t="s">
        <v>170</v>
      </c>
      <c r="G76" s="380" t="s">
        <v>170</v>
      </c>
      <c r="H76" s="380" t="s">
        <v>170</v>
      </c>
      <c r="I76" s="380" t="s">
        <v>170</v>
      </c>
      <c r="J76" s="380" t="s">
        <v>170</v>
      </c>
      <c r="K76" s="380" t="s">
        <v>170</v>
      </c>
      <c r="L76" s="380" t="s">
        <v>170</v>
      </c>
      <c r="M76" s="380" t="s">
        <v>170</v>
      </c>
      <c r="N76" s="380" t="s">
        <v>170</v>
      </c>
      <c r="O76" s="380" t="s">
        <v>170</v>
      </c>
      <c r="P76" s="380" t="s">
        <v>170</v>
      </c>
      <c r="Q76" s="380" t="s">
        <v>170</v>
      </c>
      <c r="R76" s="380" t="s">
        <v>170</v>
      </c>
      <c r="S76" s="380" t="s">
        <v>170</v>
      </c>
      <c r="T76" s="380" t="s">
        <v>170</v>
      </c>
      <c r="U76" s="380" t="s">
        <v>170</v>
      </c>
      <c r="V76" s="380" t="s">
        <v>170</v>
      </c>
      <c r="W76" s="380" t="s">
        <v>170</v>
      </c>
      <c r="X76" s="380" t="s">
        <v>170</v>
      </c>
      <c r="Y76" s="380" t="s">
        <v>170</v>
      </c>
      <c r="Z76" s="380" t="s">
        <v>170</v>
      </c>
      <c r="AA76" s="380" t="s">
        <v>170</v>
      </c>
      <c r="AB76" s="380" t="s">
        <v>170</v>
      </c>
      <c r="AC76" s="380" t="s">
        <v>170</v>
      </c>
      <c r="AD76" s="380" t="s">
        <v>170</v>
      </c>
      <c r="AE76" s="380" t="s">
        <v>170</v>
      </c>
      <c r="AF76" s="380" t="s">
        <v>170</v>
      </c>
      <c r="AG76" s="380" t="s">
        <v>170</v>
      </c>
      <c r="AH76" s="380" t="s">
        <v>170</v>
      </c>
      <c r="AI76" s="380" t="s">
        <v>170</v>
      </c>
      <c r="AJ76" s="380" t="s">
        <v>170</v>
      </c>
      <c r="AK76" s="380" t="s">
        <v>170</v>
      </c>
      <c r="AL76" s="380" t="s">
        <v>170</v>
      </c>
      <c r="AM76" s="380" t="s">
        <v>170</v>
      </c>
      <c r="AN76" s="380" t="s">
        <v>170</v>
      </c>
      <c r="AO76" s="380" t="s">
        <v>170</v>
      </c>
      <c r="AP76" s="380" t="s">
        <v>170</v>
      </c>
      <c r="AQ76" s="380" t="s">
        <v>170</v>
      </c>
      <c r="AR76" s="380" t="s">
        <v>170</v>
      </c>
      <c r="AS76" s="380" t="s">
        <v>170</v>
      </c>
      <c r="AT76" s="380" t="s">
        <v>170</v>
      </c>
      <c r="AU76" s="380" t="s">
        <v>170</v>
      </c>
      <c r="AV76" s="380" t="s">
        <v>170</v>
      </c>
      <c r="AW76" s="380" t="s">
        <v>170</v>
      </c>
      <c r="AX76" s="380" t="s">
        <v>170</v>
      </c>
      <c r="AY76" s="380" t="s">
        <v>170</v>
      </c>
      <c r="AZ76" s="380" t="s">
        <v>170</v>
      </c>
      <c r="BA76" s="380" t="s">
        <v>170</v>
      </c>
      <c r="BB76" s="82"/>
      <c r="BC76" s="78"/>
      <c r="BD76" s="82"/>
      <c r="BE76" s="82"/>
      <c r="BF76" s="78"/>
      <c r="BG76" s="82"/>
      <c r="BH76" s="82"/>
      <c r="BI76" s="78"/>
      <c r="BJ76" s="82"/>
      <c r="BK76" s="82"/>
      <c r="BL76" s="78"/>
    </row>
    <row r="77" spans="1:64" ht="13.5" customHeight="1" hidden="1">
      <c r="A77" s="382"/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0"/>
      <c r="AZ77" s="380"/>
      <c r="BA77" s="380"/>
      <c r="BB77" s="82"/>
      <c r="BC77" s="78"/>
      <c r="BD77" s="82"/>
      <c r="BE77" s="82"/>
      <c r="BF77" s="78"/>
      <c r="BG77" s="82"/>
      <c r="BH77" s="82"/>
      <c r="BI77" s="78"/>
      <c r="BJ77" s="82"/>
      <c r="BK77" s="82"/>
      <c r="BL77" s="78"/>
    </row>
    <row r="78" spans="1:64" ht="13.5" customHeight="1" hidden="1">
      <c r="A78" s="382"/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380"/>
      <c r="AW78" s="380"/>
      <c r="AX78" s="380"/>
      <c r="AY78" s="380"/>
      <c r="AZ78" s="380"/>
      <c r="BA78" s="380"/>
      <c r="BB78" s="82"/>
      <c r="BC78" s="78"/>
      <c r="BD78" s="82"/>
      <c r="BE78" s="82"/>
      <c r="BF78" s="78"/>
      <c r="BG78" s="82"/>
      <c r="BH78" s="82"/>
      <c r="BI78" s="78"/>
      <c r="BJ78" s="82"/>
      <c r="BK78" s="82"/>
      <c r="BL78" s="78"/>
    </row>
    <row r="79" spans="1:64" ht="13.5" customHeight="1" hidden="1">
      <c r="A79" s="382"/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80"/>
      <c r="AT79" s="380"/>
      <c r="AU79" s="380"/>
      <c r="AV79" s="380"/>
      <c r="AW79" s="380"/>
      <c r="AX79" s="380"/>
      <c r="AY79" s="380"/>
      <c r="AZ79" s="380"/>
      <c r="BA79" s="380"/>
      <c r="BB79" s="82"/>
      <c r="BC79" s="78"/>
      <c r="BD79" s="82"/>
      <c r="BE79" s="82"/>
      <c r="BF79" s="78"/>
      <c r="BG79" s="82"/>
      <c r="BH79" s="82"/>
      <c r="BI79" s="78"/>
      <c r="BJ79" s="82"/>
      <c r="BK79" s="82"/>
      <c r="BL79" s="78"/>
    </row>
    <row r="80" spans="1:64" ht="13.5" customHeight="1" hidden="1">
      <c r="A80" s="382"/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  <c r="AZ80" s="380"/>
      <c r="BA80" s="380"/>
      <c r="BB80" s="82"/>
      <c r="BC80" s="78"/>
      <c r="BD80" s="82"/>
      <c r="BE80" s="82"/>
      <c r="BF80" s="78"/>
      <c r="BG80" s="82"/>
      <c r="BH80" s="82"/>
      <c r="BI80" s="78"/>
      <c r="BJ80" s="82"/>
      <c r="BK80" s="82"/>
      <c r="BL80" s="78"/>
    </row>
    <row r="81" spans="1:64" ht="13.5" customHeight="1" hidden="1">
      <c r="A81" s="382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82"/>
      <c r="BC81" s="78"/>
      <c r="BD81" s="82"/>
      <c r="BE81" s="82"/>
      <c r="BF81" s="78"/>
      <c r="BG81" s="82"/>
      <c r="BH81" s="82"/>
      <c r="BI81" s="78"/>
      <c r="BJ81" s="82"/>
      <c r="BK81" s="82"/>
      <c r="BL81" s="78"/>
    </row>
    <row r="82" spans="1:64" ht="13.5" customHeight="1" hidden="1">
      <c r="A82" s="77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358"/>
      <c r="AN82" s="358"/>
      <c r="AO82" s="358"/>
      <c r="AP82" s="358"/>
      <c r="AQ82" s="358"/>
      <c r="AR82" s="358"/>
      <c r="AS82" s="358"/>
      <c r="AT82" s="358"/>
      <c r="AU82" s="358"/>
      <c r="AV82" s="358"/>
      <c r="AW82" s="358"/>
      <c r="AX82" s="358"/>
      <c r="AY82" s="358"/>
      <c r="AZ82" s="358"/>
      <c r="BA82" s="358"/>
      <c r="BB82" s="82"/>
      <c r="BC82" s="78"/>
      <c r="BD82" s="82"/>
      <c r="BE82" s="82"/>
      <c r="BF82" s="78"/>
      <c r="BG82" s="82"/>
      <c r="BH82" s="82"/>
      <c r="BI82" s="78"/>
      <c r="BJ82" s="82"/>
      <c r="BK82" s="82"/>
      <c r="BL82" s="78"/>
    </row>
    <row r="83" spans="1:64" ht="13.5" customHeight="1" hidden="1">
      <c r="A83" s="382" t="s">
        <v>539</v>
      </c>
      <c r="B83" s="380" t="s">
        <v>170</v>
      </c>
      <c r="C83" s="380" t="s">
        <v>170</v>
      </c>
      <c r="D83" s="380" t="s">
        <v>170</v>
      </c>
      <c r="E83" s="380" t="s">
        <v>170</v>
      </c>
      <c r="F83" s="380" t="s">
        <v>170</v>
      </c>
      <c r="G83" s="380" t="s">
        <v>170</v>
      </c>
      <c r="H83" s="380" t="s">
        <v>170</v>
      </c>
      <c r="I83" s="380" t="s">
        <v>170</v>
      </c>
      <c r="J83" s="380" t="s">
        <v>170</v>
      </c>
      <c r="K83" s="380" t="s">
        <v>170</v>
      </c>
      <c r="L83" s="380" t="s">
        <v>170</v>
      </c>
      <c r="M83" s="380" t="s">
        <v>170</v>
      </c>
      <c r="N83" s="380" t="s">
        <v>170</v>
      </c>
      <c r="O83" s="380" t="s">
        <v>170</v>
      </c>
      <c r="P83" s="380" t="s">
        <v>170</v>
      </c>
      <c r="Q83" s="380" t="s">
        <v>170</v>
      </c>
      <c r="R83" s="380" t="s">
        <v>170</v>
      </c>
      <c r="S83" s="380" t="s">
        <v>170</v>
      </c>
      <c r="T83" s="380" t="s">
        <v>170</v>
      </c>
      <c r="U83" s="380" t="s">
        <v>170</v>
      </c>
      <c r="V83" s="380" t="s">
        <v>170</v>
      </c>
      <c r="W83" s="380" t="s">
        <v>170</v>
      </c>
      <c r="X83" s="380" t="s">
        <v>170</v>
      </c>
      <c r="Y83" s="380" t="s">
        <v>170</v>
      </c>
      <c r="Z83" s="380" t="s">
        <v>170</v>
      </c>
      <c r="AA83" s="380" t="s">
        <v>170</v>
      </c>
      <c r="AB83" s="380" t="s">
        <v>170</v>
      </c>
      <c r="AC83" s="380" t="s">
        <v>170</v>
      </c>
      <c r="AD83" s="380" t="s">
        <v>170</v>
      </c>
      <c r="AE83" s="380" t="s">
        <v>170</v>
      </c>
      <c r="AF83" s="380" t="s">
        <v>170</v>
      </c>
      <c r="AG83" s="380" t="s">
        <v>170</v>
      </c>
      <c r="AH83" s="380" t="s">
        <v>170</v>
      </c>
      <c r="AI83" s="380" t="s">
        <v>170</v>
      </c>
      <c r="AJ83" s="380" t="s">
        <v>170</v>
      </c>
      <c r="AK83" s="380" t="s">
        <v>170</v>
      </c>
      <c r="AL83" s="380" t="s">
        <v>170</v>
      </c>
      <c r="AM83" s="380" t="s">
        <v>170</v>
      </c>
      <c r="AN83" s="380" t="s">
        <v>170</v>
      </c>
      <c r="AO83" s="380" t="s">
        <v>170</v>
      </c>
      <c r="AP83" s="380" t="s">
        <v>170</v>
      </c>
      <c r="AQ83" s="380" t="s">
        <v>170</v>
      </c>
      <c r="AR83" s="380" t="s">
        <v>170</v>
      </c>
      <c r="AS83" s="380" t="s">
        <v>170</v>
      </c>
      <c r="AT83" s="380" t="s">
        <v>170</v>
      </c>
      <c r="AU83" s="380" t="s">
        <v>170</v>
      </c>
      <c r="AV83" s="380" t="s">
        <v>170</v>
      </c>
      <c r="AW83" s="380" t="s">
        <v>170</v>
      </c>
      <c r="AX83" s="380" t="s">
        <v>170</v>
      </c>
      <c r="AY83" s="380" t="s">
        <v>170</v>
      </c>
      <c r="AZ83" s="380" t="s">
        <v>170</v>
      </c>
      <c r="BA83" s="380" t="s">
        <v>170</v>
      </c>
      <c r="BB83" s="82"/>
      <c r="BC83" s="78"/>
      <c r="BD83" s="82"/>
      <c r="BE83" s="82"/>
      <c r="BF83" s="78"/>
      <c r="BG83" s="82"/>
      <c r="BH83" s="82"/>
      <c r="BI83" s="78"/>
      <c r="BJ83" s="82"/>
      <c r="BK83" s="82"/>
      <c r="BL83" s="78"/>
    </row>
    <row r="84" spans="1:64" ht="13.5" customHeight="1" hidden="1">
      <c r="A84" s="382"/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80"/>
      <c r="AY84" s="380"/>
      <c r="AZ84" s="380"/>
      <c r="BA84" s="380"/>
      <c r="BB84" s="82"/>
      <c r="BC84" s="78"/>
      <c r="BD84" s="82"/>
      <c r="BE84" s="82"/>
      <c r="BF84" s="78"/>
      <c r="BG84" s="82"/>
      <c r="BH84" s="82"/>
      <c r="BI84" s="78"/>
      <c r="BJ84" s="82"/>
      <c r="BK84" s="82"/>
      <c r="BL84" s="78"/>
    </row>
    <row r="85" spans="1:64" ht="13.5" customHeight="1" hidden="1">
      <c r="A85" s="382"/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  <c r="AZ85" s="380"/>
      <c r="BA85" s="380"/>
      <c r="BB85" s="82"/>
      <c r="BC85" s="78"/>
      <c r="BD85" s="82"/>
      <c r="BE85" s="82"/>
      <c r="BF85" s="78"/>
      <c r="BG85" s="82"/>
      <c r="BH85" s="82"/>
      <c r="BI85" s="78"/>
      <c r="BJ85" s="82"/>
      <c r="BK85" s="82"/>
      <c r="BL85" s="78"/>
    </row>
    <row r="86" spans="1:64" ht="13.5" customHeight="1" hidden="1">
      <c r="A86" s="382"/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80"/>
      <c r="AY86" s="380"/>
      <c r="AZ86" s="380"/>
      <c r="BA86" s="380"/>
      <c r="BB86" s="82"/>
      <c r="BC86" s="78"/>
      <c r="BD86" s="82"/>
      <c r="BE86" s="82"/>
      <c r="BF86" s="78"/>
      <c r="BG86" s="82"/>
      <c r="BH86" s="82"/>
      <c r="BI86" s="78"/>
      <c r="BJ86" s="82"/>
      <c r="BK86" s="82"/>
      <c r="BL86" s="78"/>
    </row>
    <row r="87" spans="1:64" ht="13.5" customHeight="1" hidden="1">
      <c r="A87" s="382"/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0"/>
      <c r="R87" s="380"/>
      <c r="S87" s="380"/>
      <c r="T87" s="380"/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0"/>
      <c r="AS87" s="380"/>
      <c r="AT87" s="380"/>
      <c r="AU87" s="380"/>
      <c r="AV87" s="380"/>
      <c r="AW87" s="380"/>
      <c r="AX87" s="380"/>
      <c r="AY87" s="380"/>
      <c r="AZ87" s="380"/>
      <c r="BA87" s="380"/>
      <c r="BB87" s="82"/>
      <c r="BC87" s="78"/>
      <c r="BD87" s="82"/>
      <c r="BE87" s="82"/>
      <c r="BF87" s="78"/>
      <c r="BG87" s="82"/>
      <c r="BH87" s="82"/>
      <c r="BI87" s="78"/>
      <c r="BJ87" s="82"/>
      <c r="BK87" s="82"/>
      <c r="BL87" s="78"/>
    </row>
    <row r="88" spans="1:64" ht="13.5" customHeight="1" hidden="1">
      <c r="A88" s="382"/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380"/>
      <c r="AW88" s="380"/>
      <c r="AX88" s="380"/>
      <c r="AY88" s="380"/>
      <c r="AZ88" s="380"/>
      <c r="BA88" s="380"/>
      <c r="BB88" s="82"/>
      <c r="BC88" s="78"/>
      <c r="BD88" s="82"/>
      <c r="BE88" s="82"/>
      <c r="BF88" s="78"/>
      <c r="BG88" s="82"/>
      <c r="BH88" s="82"/>
      <c r="BI88" s="78"/>
      <c r="BJ88" s="82"/>
      <c r="BK88" s="82"/>
      <c r="BL88" s="78"/>
    </row>
    <row r="89" spans="1:64" ht="13.5" customHeight="1" hidden="1">
      <c r="A89" s="77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58"/>
      <c r="AP89" s="358"/>
      <c r="AQ89" s="358"/>
      <c r="AR89" s="358"/>
      <c r="AS89" s="358"/>
      <c r="AT89" s="358"/>
      <c r="AU89" s="358"/>
      <c r="AV89" s="358"/>
      <c r="AW89" s="358"/>
      <c r="AX89" s="358"/>
      <c r="AY89" s="358"/>
      <c r="AZ89" s="358"/>
      <c r="BA89" s="358"/>
      <c r="BB89" s="82"/>
      <c r="BC89" s="78"/>
      <c r="BD89" s="82"/>
      <c r="BE89" s="82"/>
      <c r="BF89" s="78"/>
      <c r="BG89" s="82"/>
      <c r="BH89" s="82"/>
      <c r="BI89" s="78"/>
      <c r="BJ89" s="82"/>
      <c r="BK89" s="82"/>
      <c r="BL89" s="78"/>
    </row>
    <row r="90" spans="1:64" ht="13.5" customHeight="1" hidden="1">
      <c r="A90" s="382" t="s">
        <v>540</v>
      </c>
      <c r="B90" s="380" t="s">
        <v>170</v>
      </c>
      <c r="C90" s="380" t="s">
        <v>170</v>
      </c>
      <c r="D90" s="380" t="s">
        <v>170</v>
      </c>
      <c r="E90" s="380" t="s">
        <v>170</v>
      </c>
      <c r="F90" s="380" t="s">
        <v>170</v>
      </c>
      <c r="G90" s="380" t="s">
        <v>170</v>
      </c>
      <c r="H90" s="380" t="s">
        <v>170</v>
      </c>
      <c r="I90" s="380" t="s">
        <v>170</v>
      </c>
      <c r="J90" s="380" t="s">
        <v>170</v>
      </c>
      <c r="K90" s="380" t="s">
        <v>170</v>
      </c>
      <c r="L90" s="380" t="s">
        <v>170</v>
      </c>
      <c r="M90" s="380" t="s">
        <v>170</v>
      </c>
      <c r="N90" s="380" t="s">
        <v>170</v>
      </c>
      <c r="O90" s="380" t="s">
        <v>170</v>
      </c>
      <c r="P90" s="380" t="s">
        <v>170</v>
      </c>
      <c r="Q90" s="380" t="s">
        <v>170</v>
      </c>
      <c r="R90" s="380" t="s">
        <v>170</v>
      </c>
      <c r="S90" s="380" t="s">
        <v>170</v>
      </c>
      <c r="T90" s="380" t="s">
        <v>170</v>
      </c>
      <c r="U90" s="380" t="s">
        <v>170</v>
      </c>
      <c r="V90" s="380" t="s">
        <v>170</v>
      </c>
      <c r="W90" s="380" t="s">
        <v>170</v>
      </c>
      <c r="X90" s="380" t="s">
        <v>170</v>
      </c>
      <c r="Y90" s="380" t="s">
        <v>170</v>
      </c>
      <c r="Z90" s="380" t="s">
        <v>170</v>
      </c>
      <c r="AA90" s="380" t="s">
        <v>170</v>
      </c>
      <c r="AB90" s="380" t="s">
        <v>170</v>
      </c>
      <c r="AC90" s="380" t="s">
        <v>170</v>
      </c>
      <c r="AD90" s="380" t="s">
        <v>170</v>
      </c>
      <c r="AE90" s="380" t="s">
        <v>170</v>
      </c>
      <c r="AF90" s="380" t="s">
        <v>170</v>
      </c>
      <c r="AG90" s="380" t="s">
        <v>170</v>
      </c>
      <c r="AH90" s="380" t="s">
        <v>170</v>
      </c>
      <c r="AI90" s="380" t="s">
        <v>170</v>
      </c>
      <c r="AJ90" s="380" t="s">
        <v>170</v>
      </c>
      <c r="AK90" s="380" t="s">
        <v>170</v>
      </c>
      <c r="AL90" s="380" t="s">
        <v>170</v>
      </c>
      <c r="AM90" s="380" t="s">
        <v>170</v>
      </c>
      <c r="AN90" s="380" t="s">
        <v>170</v>
      </c>
      <c r="AO90" s="380" t="s">
        <v>170</v>
      </c>
      <c r="AP90" s="380" t="s">
        <v>170</v>
      </c>
      <c r="AQ90" s="380" t="s">
        <v>170</v>
      </c>
      <c r="AR90" s="380" t="s">
        <v>170</v>
      </c>
      <c r="AS90" s="380" t="s">
        <v>170</v>
      </c>
      <c r="AT90" s="380" t="s">
        <v>170</v>
      </c>
      <c r="AU90" s="380" t="s">
        <v>170</v>
      </c>
      <c r="AV90" s="380" t="s">
        <v>170</v>
      </c>
      <c r="AW90" s="380" t="s">
        <v>170</v>
      </c>
      <c r="AX90" s="380" t="s">
        <v>170</v>
      </c>
      <c r="AY90" s="380" t="s">
        <v>170</v>
      </c>
      <c r="AZ90" s="380" t="s">
        <v>170</v>
      </c>
      <c r="BA90" s="380" t="s">
        <v>170</v>
      </c>
      <c r="BB90" s="82"/>
      <c r="BC90" s="78"/>
      <c r="BD90" s="82"/>
      <c r="BE90" s="82"/>
      <c r="BF90" s="78"/>
      <c r="BG90" s="82"/>
      <c r="BH90" s="82"/>
      <c r="BI90" s="78"/>
      <c r="BJ90" s="82"/>
      <c r="BK90" s="82"/>
      <c r="BL90" s="78"/>
    </row>
    <row r="91" spans="1:64" ht="13.5" customHeight="1" hidden="1">
      <c r="A91" s="382"/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  <c r="AE91" s="380"/>
      <c r="AF91" s="380"/>
      <c r="AG91" s="380"/>
      <c r="AH91" s="380"/>
      <c r="AI91" s="380"/>
      <c r="AJ91" s="380"/>
      <c r="AK91" s="380"/>
      <c r="AL91" s="380"/>
      <c r="AM91" s="380"/>
      <c r="AN91" s="380"/>
      <c r="AO91" s="380"/>
      <c r="AP91" s="380"/>
      <c r="AQ91" s="380"/>
      <c r="AR91" s="380"/>
      <c r="AS91" s="380"/>
      <c r="AT91" s="380"/>
      <c r="AU91" s="380"/>
      <c r="AV91" s="380"/>
      <c r="AW91" s="380"/>
      <c r="AX91" s="380"/>
      <c r="AY91" s="380"/>
      <c r="AZ91" s="380"/>
      <c r="BA91" s="380"/>
      <c r="BB91" s="82"/>
      <c r="BC91" s="78"/>
      <c r="BD91" s="82"/>
      <c r="BE91" s="82"/>
      <c r="BF91" s="78"/>
      <c r="BG91" s="82"/>
      <c r="BH91" s="82"/>
      <c r="BI91" s="78"/>
      <c r="BJ91" s="82"/>
      <c r="BK91" s="82"/>
      <c r="BL91" s="78"/>
    </row>
    <row r="92" spans="1:64" ht="13.5" customHeight="1" hidden="1">
      <c r="A92" s="382"/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AS92" s="380"/>
      <c r="AT92" s="380"/>
      <c r="AU92" s="380"/>
      <c r="AV92" s="380"/>
      <c r="AW92" s="380"/>
      <c r="AX92" s="380"/>
      <c r="AY92" s="380"/>
      <c r="AZ92" s="380"/>
      <c r="BA92" s="380"/>
      <c r="BB92" s="82"/>
      <c r="BC92" s="78"/>
      <c r="BD92" s="82"/>
      <c r="BE92" s="82"/>
      <c r="BF92" s="78"/>
      <c r="BG92" s="82"/>
      <c r="BH92" s="82"/>
      <c r="BI92" s="78"/>
      <c r="BJ92" s="82"/>
      <c r="BK92" s="82"/>
      <c r="BL92" s="78"/>
    </row>
    <row r="93" spans="1:64" ht="13.5" customHeight="1" hidden="1">
      <c r="A93" s="382"/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80"/>
      <c r="AY93" s="380"/>
      <c r="AZ93" s="380"/>
      <c r="BA93" s="380"/>
      <c r="BB93" s="82"/>
      <c r="BC93" s="78"/>
      <c r="BD93" s="82"/>
      <c r="BE93" s="82"/>
      <c r="BF93" s="78"/>
      <c r="BG93" s="82"/>
      <c r="BH93" s="82"/>
      <c r="BI93" s="78"/>
      <c r="BJ93" s="82"/>
      <c r="BK93" s="82"/>
      <c r="BL93" s="78"/>
    </row>
    <row r="94" spans="1:64" ht="13.5" customHeight="1" hidden="1">
      <c r="A94" s="382"/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80"/>
      <c r="AI94" s="380"/>
      <c r="AJ94" s="380"/>
      <c r="AK94" s="380"/>
      <c r="AL94" s="380"/>
      <c r="AM94" s="380"/>
      <c r="AN94" s="380"/>
      <c r="AO94" s="380"/>
      <c r="AP94" s="380"/>
      <c r="AQ94" s="380"/>
      <c r="AR94" s="380"/>
      <c r="AS94" s="380"/>
      <c r="AT94" s="380"/>
      <c r="AU94" s="380"/>
      <c r="AV94" s="380"/>
      <c r="AW94" s="380"/>
      <c r="AX94" s="380"/>
      <c r="AY94" s="380"/>
      <c r="AZ94" s="380"/>
      <c r="BA94" s="380"/>
      <c r="BB94" s="82"/>
      <c r="BC94" s="78"/>
      <c r="BD94" s="82"/>
      <c r="BE94" s="82"/>
      <c r="BF94" s="78"/>
      <c r="BG94" s="82"/>
      <c r="BH94" s="82"/>
      <c r="BI94" s="78"/>
      <c r="BJ94" s="82"/>
      <c r="BK94" s="82"/>
      <c r="BL94" s="78"/>
    </row>
    <row r="95" spans="1:64" ht="13.5" customHeight="1" hidden="1">
      <c r="A95" s="382"/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80"/>
      <c r="AH95" s="380"/>
      <c r="AI95" s="380"/>
      <c r="AJ95" s="380"/>
      <c r="AK95" s="380"/>
      <c r="AL95" s="380"/>
      <c r="AM95" s="380"/>
      <c r="AN95" s="380"/>
      <c r="AO95" s="380"/>
      <c r="AP95" s="380"/>
      <c r="AQ95" s="380"/>
      <c r="AR95" s="380"/>
      <c r="AS95" s="380"/>
      <c r="AT95" s="380"/>
      <c r="AU95" s="380"/>
      <c r="AV95" s="380"/>
      <c r="AW95" s="380"/>
      <c r="AX95" s="380"/>
      <c r="AY95" s="380"/>
      <c r="AZ95" s="380"/>
      <c r="BA95" s="380"/>
      <c r="BB95" s="82"/>
      <c r="BC95" s="78"/>
      <c r="BD95" s="82"/>
      <c r="BE95" s="82"/>
      <c r="BF95" s="78"/>
      <c r="BG95" s="82"/>
      <c r="BH95" s="82"/>
      <c r="BI95" s="78"/>
      <c r="BJ95" s="82"/>
      <c r="BK95" s="82"/>
      <c r="BL95" s="78"/>
    </row>
    <row r="96" spans="1:64" ht="13.5" customHeight="1" hidden="1">
      <c r="A96" s="77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8"/>
      <c r="AI96" s="358"/>
      <c r="AJ96" s="358"/>
      <c r="AK96" s="358"/>
      <c r="AL96" s="358"/>
      <c r="AM96" s="358"/>
      <c r="AN96" s="358"/>
      <c r="AO96" s="358"/>
      <c r="AP96" s="358"/>
      <c r="AQ96" s="358"/>
      <c r="AR96" s="358"/>
      <c r="AS96" s="358"/>
      <c r="AT96" s="358"/>
      <c r="AU96" s="358"/>
      <c r="AV96" s="358"/>
      <c r="AW96" s="358"/>
      <c r="AX96" s="358"/>
      <c r="AY96" s="358"/>
      <c r="AZ96" s="358"/>
      <c r="BA96" s="358"/>
      <c r="BB96" s="82"/>
      <c r="BC96" s="78"/>
      <c r="BD96" s="82"/>
      <c r="BE96" s="82"/>
      <c r="BF96" s="78"/>
      <c r="BG96" s="82"/>
      <c r="BH96" s="82"/>
      <c r="BI96" s="78"/>
      <c r="BJ96" s="82"/>
      <c r="BK96" s="82"/>
      <c r="BL96" s="78"/>
    </row>
    <row r="97" spans="1:64" ht="13.5" customHeight="1" hidden="1">
      <c r="A97" s="382" t="s">
        <v>541</v>
      </c>
      <c r="B97" s="380" t="s">
        <v>170</v>
      </c>
      <c r="C97" s="380" t="s">
        <v>170</v>
      </c>
      <c r="D97" s="380" t="s">
        <v>170</v>
      </c>
      <c r="E97" s="380" t="s">
        <v>170</v>
      </c>
      <c r="F97" s="380" t="s">
        <v>170</v>
      </c>
      <c r="G97" s="380" t="s">
        <v>170</v>
      </c>
      <c r="H97" s="380" t="s">
        <v>170</v>
      </c>
      <c r="I97" s="380" t="s">
        <v>170</v>
      </c>
      <c r="J97" s="380" t="s">
        <v>170</v>
      </c>
      <c r="K97" s="380" t="s">
        <v>170</v>
      </c>
      <c r="L97" s="380" t="s">
        <v>170</v>
      </c>
      <c r="M97" s="380" t="s">
        <v>170</v>
      </c>
      <c r="N97" s="380" t="s">
        <v>170</v>
      </c>
      <c r="O97" s="380" t="s">
        <v>170</v>
      </c>
      <c r="P97" s="380" t="s">
        <v>170</v>
      </c>
      <c r="Q97" s="380" t="s">
        <v>170</v>
      </c>
      <c r="R97" s="380" t="s">
        <v>170</v>
      </c>
      <c r="S97" s="380" t="s">
        <v>170</v>
      </c>
      <c r="T97" s="380" t="s">
        <v>170</v>
      </c>
      <c r="U97" s="380" t="s">
        <v>170</v>
      </c>
      <c r="V97" s="380" t="s">
        <v>170</v>
      </c>
      <c r="W97" s="380" t="s">
        <v>170</v>
      </c>
      <c r="X97" s="380" t="s">
        <v>170</v>
      </c>
      <c r="Y97" s="380" t="s">
        <v>170</v>
      </c>
      <c r="Z97" s="380" t="s">
        <v>170</v>
      </c>
      <c r="AA97" s="380" t="s">
        <v>170</v>
      </c>
      <c r="AB97" s="380" t="s">
        <v>170</v>
      </c>
      <c r="AC97" s="380" t="s">
        <v>170</v>
      </c>
      <c r="AD97" s="380" t="s">
        <v>170</v>
      </c>
      <c r="AE97" s="380" t="s">
        <v>170</v>
      </c>
      <c r="AF97" s="380" t="s">
        <v>170</v>
      </c>
      <c r="AG97" s="380" t="s">
        <v>170</v>
      </c>
      <c r="AH97" s="380" t="s">
        <v>170</v>
      </c>
      <c r="AI97" s="380" t="s">
        <v>170</v>
      </c>
      <c r="AJ97" s="380" t="s">
        <v>170</v>
      </c>
      <c r="AK97" s="380" t="s">
        <v>170</v>
      </c>
      <c r="AL97" s="380" t="s">
        <v>170</v>
      </c>
      <c r="AM97" s="380" t="s">
        <v>170</v>
      </c>
      <c r="AN97" s="380" t="s">
        <v>170</v>
      </c>
      <c r="AO97" s="380" t="s">
        <v>170</v>
      </c>
      <c r="AP97" s="380" t="s">
        <v>170</v>
      </c>
      <c r="AQ97" s="380" t="s">
        <v>170</v>
      </c>
      <c r="AR97" s="380" t="s">
        <v>170</v>
      </c>
      <c r="AS97" s="380" t="s">
        <v>170</v>
      </c>
      <c r="AT97" s="380" t="s">
        <v>170</v>
      </c>
      <c r="AU97" s="380" t="s">
        <v>170</v>
      </c>
      <c r="AV97" s="380" t="s">
        <v>170</v>
      </c>
      <c r="AW97" s="380" t="s">
        <v>170</v>
      </c>
      <c r="AX97" s="380" t="s">
        <v>170</v>
      </c>
      <c r="AY97" s="380" t="s">
        <v>170</v>
      </c>
      <c r="AZ97" s="380" t="s">
        <v>170</v>
      </c>
      <c r="BA97" s="380" t="s">
        <v>170</v>
      </c>
      <c r="BB97" s="82"/>
      <c r="BC97" s="78"/>
      <c r="BD97" s="82"/>
      <c r="BE97" s="82"/>
      <c r="BF97" s="78"/>
      <c r="BG97" s="82"/>
      <c r="BH97" s="82"/>
      <c r="BI97" s="78"/>
      <c r="BJ97" s="82"/>
      <c r="BK97" s="82"/>
      <c r="BL97" s="78"/>
    </row>
    <row r="98" spans="1:64" ht="13.5" customHeight="1" hidden="1">
      <c r="A98" s="382"/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  <c r="AE98" s="380"/>
      <c r="AF98" s="380"/>
      <c r="AG98" s="380"/>
      <c r="AH98" s="380"/>
      <c r="AI98" s="380"/>
      <c r="AJ98" s="380"/>
      <c r="AK98" s="380"/>
      <c r="AL98" s="380"/>
      <c r="AM98" s="380"/>
      <c r="AN98" s="380"/>
      <c r="AO98" s="380"/>
      <c r="AP98" s="380"/>
      <c r="AQ98" s="380"/>
      <c r="AR98" s="380"/>
      <c r="AS98" s="380"/>
      <c r="AT98" s="380"/>
      <c r="AU98" s="380"/>
      <c r="AV98" s="380"/>
      <c r="AW98" s="380"/>
      <c r="AX98" s="380"/>
      <c r="AY98" s="380"/>
      <c r="AZ98" s="380"/>
      <c r="BA98" s="380"/>
      <c r="BB98" s="82"/>
      <c r="BC98" s="78"/>
      <c r="BD98" s="82"/>
      <c r="BE98" s="82"/>
      <c r="BF98" s="78"/>
      <c r="BG98" s="82"/>
      <c r="BH98" s="82"/>
      <c r="BI98" s="78"/>
      <c r="BJ98" s="82"/>
      <c r="BK98" s="82"/>
      <c r="BL98" s="78"/>
    </row>
    <row r="99" spans="1:64" ht="13.5" customHeight="1" hidden="1">
      <c r="A99" s="382"/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380"/>
      <c r="AZ99" s="380"/>
      <c r="BA99" s="380"/>
      <c r="BB99" s="82"/>
      <c r="BC99" s="78"/>
      <c r="BD99" s="82"/>
      <c r="BE99" s="82"/>
      <c r="BF99" s="78"/>
      <c r="BG99" s="82"/>
      <c r="BH99" s="82"/>
      <c r="BI99" s="78"/>
      <c r="BJ99" s="82"/>
      <c r="BK99" s="82"/>
      <c r="BL99" s="78"/>
    </row>
    <row r="100" spans="1:64" ht="13.5" customHeight="1" hidden="1">
      <c r="A100" s="382"/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0"/>
      <c r="AP100" s="380"/>
      <c r="AQ100" s="380"/>
      <c r="AR100" s="380"/>
      <c r="AS100" s="380"/>
      <c r="AT100" s="380"/>
      <c r="AU100" s="380"/>
      <c r="AV100" s="380"/>
      <c r="AW100" s="380"/>
      <c r="AX100" s="380"/>
      <c r="AY100" s="380"/>
      <c r="AZ100" s="380"/>
      <c r="BA100" s="380"/>
      <c r="BB100" s="82"/>
      <c r="BC100" s="78"/>
      <c r="BD100" s="82"/>
      <c r="BE100" s="82"/>
      <c r="BF100" s="78"/>
      <c r="BG100" s="82"/>
      <c r="BH100" s="82"/>
      <c r="BI100" s="78"/>
      <c r="BJ100" s="82"/>
      <c r="BK100" s="82"/>
      <c r="BL100" s="78"/>
    </row>
    <row r="101" spans="1:64" ht="13.5" customHeight="1" hidden="1">
      <c r="A101" s="382"/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80"/>
      <c r="AH101" s="380"/>
      <c r="AI101" s="380"/>
      <c r="AJ101" s="380"/>
      <c r="AK101" s="380"/>
      <c r="AL101" s="380"/>
      <c r="AM101" s="380"/>
      <c r="AN101" s="380"/>
      <c r="AO101" s="380"/>
      <c r="AP101" s="380"/>
      <c r="AQ101" s="380"/>
      <c r="AR101" s="380"/>
      <c r="AS101" s="380"/>
      <c r="AT101" s="380"/>
      <c r="AU101" s="380"/>
      <c r="AV101" s="380"/>
      <c r="AW101" s="380"/>
      <c r="AX101" s="380"/>
      <c r="AY101" s="380"/>
      <c r="AZ101" s="380"/>
      <c r="BA101" s="380"/>
      <c r="BB101" s="82"/>
      <c r="BC101" s="78"/>
      <c r="BD101" s="82"/>
      <c r="BE101" s="82"/>
      <c r="BF101" s="78"/>
      <c r="BG101" s="82"/>
      <c r="BH101" s="82"/>
      <c r="BI101" s="78"/>
      <c r="BJ101" s="82"/>
      <c r="BK101" s="82"/>
      <c r="BL101" s="78"/>
    </row>
    <row r="102" spans="1:64" ht="13.5" customHeight="1" hidden="1">
      <c r="A102" s="382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0"/>
      <c r="AG102" s="380"/>
      <c r="AH102" s="380"/>
      <c r="AI102" s="380"/>
      <c r="AJ102" s="380"/>
      <c r="AK102" s="380"/>
      <c r="AL102" s="380"/>
      <c r="AM102" s="380"/>
      <c r="AN102" s="380"/>
      <c r="AO102" s="380"/>
      <c r="AP102" s="380"/>
      <c r="AQ102" s="380"/>
      <c r="AR102" s="380"/>
      <c r="AS102" s="380"/>
      <c r="AT102" s="380"/>
      <c r="AU102" s="380"/>
      <c r="AV102" s="380"/>
      <c r="AW102" s="380"/>
      <c r="AX102" s="380"/>
      <c r="AY102" s="380"/>
      <c r="AZ102" s="380"/>
      <c r="BA102" s="380"/>
      <c r="BB102" s="82"/>
      <c r="BC102" s="78"/>
      <c r="BD102" s="82"/>
      <c r="BE102" s="82"/>
      <c r="BF102" s="78"/>
      <c r="BG102" s="82"/>
      <c r="BH102" s="82"/>
      <c r="BI102" s="78"/>
      <c r="BJ102" s="82"/>
      <c r="BK102" s="82"/>
      <c r="BL102" s="78"/>
    </row>
    <row r="103" spans="1:64" ht="13.5" customHeight="1" hidden="1">
      <c r="A103" s="77"/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358"/>
      <c r="AN103" s="358"/>
      <c r="AO103" s="358"/>
      <c r="AP103" s="358"/>
      <c r="AQ103" s="358"/>
      <c r="AR103" s="358"/>
      <c r="AS103" s="358"/>
      <c r="AT103" s="358"/>
      <c r="AU103" s="358"/>
      <c r="AV103" s="358"/>
      <c r="AW103" s="358"/>
      <c r="AX103" s="358"/>
      <c r="AY103" s="358"/>
      <c r="AZ103" s="358"/>
      <c r="BA103" s="358"/>
      <c r="BB103" s="82"/>
      <c r="BC103" s="78"/>
      <c r="BD103" s="82"/>
      <c r="BE103" s="82"/>
      <c r="BF103" s="78"/>
      <c r="BG103" s="82"/>
      <c r="BH103" s="82"/>
      <c r="BI103" s="78"/>
      <c r="BJ103" s="82"/>
      <c r="BK103" s="82"/>
      <c r="BL103" s="78"/>
    </row>
    <row r="104" spans="1:64" ht="13.5" customHeight="1" hidden="1">
      <c r="A104" s="382" t="s">
        <v>542</v>
      </c>
      <c r="B104" s="380" t="s">
        <v>170</v>
      </c>
      <c r="C104" s="380" t="s">
        <v>170</v>
      </c>
      <c r="D104" s="380" t="s">
        <v>170</v>
      </c>
      <c r="E104" s="380" t="s">
        <v>170</v>
      </c>
      <c r="F104" s="380" t="s">
        <v>170</v>
      </c>
      <c r="G104" s="380" t="s">
        <v>170</v>
      </c>
      <c r="H104" s="380" t="s">
        <v>170</v>
      </c>
      <c r="I104" s="380" t="s">
        <v>170</v>
      </c>
      <c r="J104" s="380" t="s">
        <v>170</v>
      </c>
      <c r="K104" s="380" t="s">
        <v>170</v>
      </c>
      <c r="L104" s="380" t="s">
        <v>170</v>
      </c>
      <c r="M104" s="380" t="s">
        <v>170</v>
      </c>
      <c r="N104" s="380" t="s">
        <v>170</v>
      </c>
      <c r="O104" s="380" t="s">
        <v>170</v>
      </c>
      <c r="P104" s="380" t="s">
        <v>170</v>
      </c>
      <c r="Q104" s="380" t="s">
        <v>170</v>
      </c>
      <c r="R104" s="380" t="s">
        <v>170</v>
      </c>
      <c r="S104" s="380" t="s">
        <v>170</v>
      </c>
      <c r="T104" s="380" t="s">
        <v>170</v>
      </c>
      <c r="U104" s="380" t="s">
        <v>170</v>
      </c>
      <c r="V104" s="380" t="s">
        <v>170</v>
      </c>
      <c r="W104" s="380" t="s">
        <v>170</v>
      </c>
      <c r="X104" s="380" t="s">
        <v>170</v>
      </c>
      <c r="Y104" s="380" t="s">
        <v>170</v>
      </c>
      <c r="Z104" s="380" t="s">
        <v>170</v>
      </c>
      <c r="AA104" s="380" t="s">
        <v>170</v>
      </c>
      <c r="AB104" s="380" t="s">
        <v>170</v>
      </c>
      <c r="AC104" s="380" t="s">
        <v>170</v>
      </c>
      <c r="AD104" s="380" t="s">
        <v>170</v>
      </c>
      <c r="AE104" s="380" t="s">
        <v>170</v>
      </c>
      <c r="AF104" s="380" t="s">
        <v>170</v>
      </c>
      <c r="AG104" s="380" t="s">
        <v>170</v>
      </c>
      <c r="AH104" s="380" t="s">
        <v>170</v>
      </c>
      <c r="AI104" s="380" t="s">
        <v>170</v>
      </c>
      <c r="AJ104" s="380" t="s">
        <v>170</v>
      </c>
      <c r="AK104" s="380" t="s">
        <v>170</v>
      </c>
      <c r="AL104" s="380" t="s">
        <v>170</v>
      </c>
      <c r="AM104" s="380" t="s">
        <v>170</v>
      </c>
      <c r="AN104" s="380" t="s">
        <v>170</v>
      </c>
      <c r="AO104" s="380" t="s">
        <v>170</v>
      </c>
      <c r="AP104" s="380" t="s">
        <v>170</v>
      </c>
      <c r="AQ104" s="380" t="s">
        <v>170</v>
      </c>
      <c r="AR104" s="380" t="s">
        <v>170</v>
      </c>
      <c r="AS104" s="380" t="s">
        <v>170</v>
      </c>
      <c r="AT104" s="380" t="s">
        <v>170</v>
      </c>
      <c r="AU104" s="380" t="s">
        <v>170</v>
      </c>
      <c r="AV104" s="380" t="s">
        <v>170</v>
      </c>
      <c r="AW104" s="380" t="s">
        <v>170</v>
      </c>
      <c r="AX104" s="380" t="s">
        <v>170</v>
      </c>
      <c r="AY104" s="380" t="s">
        <v>170</v>
      </c>
      <c r="AZ104" s="380" t="s">
        <v>170</v>
      </c>
      <c r="BA104" s="380" t="s">
        <v>170</v>
      </c>
      <c r="BB104" s="82"/>
      <c r="BC104" s="78"/>
      <c r="BD104" s="82"/>
      <c r="BE104" s="82"/>
      <c r="BF104" s="78"/>
      <c r="BG104" s="82"/>
      <c r="BH104" s="82"/>
      <c r="BI104" s="78"/>
      <c r="BJ104" s="82"/>
      <c r="BK104" s="82"/>
      <c r="BL104" s="78"/>
    </row>
    <row r="105" spans="1:64" ht="13.5" customHeight="1" hidden="1">
      <c r="A105" s="382"/>
      <c r="B105" s="380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  <c r="O105" s="380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  <c r="AE105" s="380"/>
      <c r="AF105" s="380"/>
      <c r="AG105" s="380"/>
      <c r="AH105" s="380"/>
      <c r="AI105" s="380"/>
      <c r="AJ105" s="380"/>
      <c r="AK105" s="380"/>
      <c r="AL105" s="380"/>
      <c r="AM105" s="380"/>
      <c r="AN105" s="380"/>
      <c r="AO105" s="380"/>
      <c r="AP105" s="380"/>
      <c r="AQ105" s="380"/>
      <c r="AR105" s="380"/>
      <c r="AS105" s="380"/>
      <c r="AT105" s="380"/>
      <c r="AU105" s="380"/>
      <c r="AV105" s="380"/>
      <c r="AW105" s="380"/>
      <c r="AX105" s="380"/>
      <c r="AY105" s="380"/>
      <c r="AZ105" s="380"/>
      <c r="BA105" s="380"/>
      <c r="BB105" s="82"/>
      <c r="BC105" s="78"/>
      <c r="BD105" s="82"/>
      <c r="BE105" s="82"/>
      <c r="BF105" s="78"/>
      <c r="BG105" s="82"/>
      <c r="BH105" s="82"/>
      <c r="BI105" s="78"/>
      <c r="BJ105" s="82"/>
      <c r="BK105" s="82"/>
      <c r="BL105" s="78"/>
    </row>
    <row r="106" spans="1:64" ht="13.5" customHeight="1" hidden="1">
      <c r="A106" s="382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  <c r="AE106" s="380"/>
      <c r="AF106" s="380"/>
      <c r="AG106" s="380"/>
      <c r="AH106" s="380"/>
      <c r="AI106" s="380"/>
      <c r="AJ106" s="380"/>
      <c r="AK106" s="380"/>
      <c r="AL106" s="380"/>
      <c r="AM106" s="380"/>
      <c r="AN106" s="380"/>
      <c r="AO106" s="380"/>
      <c r="AP106" s="380"/>
      <c r="AQ106" s="380"/>
      <c r="AR106" s="380"/>
      <c r="AS106" s="380"/>
      <c r="AT106" s="380"/>
      <c r="AU106" s="380"/>
      <c r="AV106" s="380"/>
      <c r="AW106" s="380"/>
      <c r="AX106" s="380"/>
      <c r="AY106" s="380"/>
      <c r="AZ106" s="380"/>
      <c r="BA106" s="380"/>
      <c r="BB106" s="82"/>
      <c r="BC106" s="78"/>
      <c r="BD106" s="82"/>
      <c r="BE106" s="82"/>
      <c r="BF106" s="78"/>
      <c r="BG106" s="82"/>
      <c r="BH106" s="82"/>
      <c r="BI106" s="78"/>
      <c r="BJ106" s="82"/>
      <c r="BK106" s="82"/>
      <c r="BL106" s="78"/>
    </row>
    <row r="107" spans="1:64" ht="13.5" customHeight="1" hidden="1">
      <c r="A107" s="382"/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0"/>
      <c r="AM107" s="380"/>
      <c r="AN107" s="380"/>
      <c r="AO107" s="380"/>
      <c r="AP107" s="380"/>
      <c r="AQ107" s="380"/>
      <c r="AR107" s="380"/>
      <c r="AS107" s="380"/>
      <c r="AT107" s="380"/>
      <c r="AU107" s="380"/>
      <c r="AV107" s="380"/>
      <c r="AW107" s="380"/>
      <c r="AX107" s="380"/>
      <c r="AY107" s="380"/>
      <c r="AZ107" s="380"/>
      <c r="BA107" s="380"/>
      <c r="BB107" s="82"/>
      <c r="BC107" s="78"/>
      <c r="BD107" s="82"/>
      <c r="BE107" s="82"/>
      <c r="BF107" s="78"/>
      <c r="BG107" s="82"/>
      <c r="BH107" s="82"/>
      <c r="BI107" s="78"/>
      <c r="BJ107" s="82"/>
      <c r="BK107" s="82"/>
      <c r="BL107" s="78"/>
    </row>
    <row r="108" spans="1:64" ht="13.5" customHeight="1" hidden="1">
      <c r="A108" s="382"/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80"/>
      <c r="AJ108" s="380"/>
      <c r="AK108" s="380"/>
      <c r="AL108" s="380"/>
      <c r="AM108" s="380"/>
      <c r="AN108" s="380"/>
      <c r="AO108" s="380"/>
      <c r="AP108" s="380"/>
      <c r="AQ108" s="380"/>
      <c r="AR108" s="380"/>
      <c r="AS108" s="380"/>
      <c r="AT108" s="380"/>
      <c r="AU108" s="380"/>
      <c r="AV108" s="380"/>
      <c r="AW108" s="380"/>
      <c r="AX108" s="380"/>
      <c r="AY108" s="380"/>
      <c r="AZ108" s="380"/>
      <c r="BA108" s="380"/>
      <c r="BB108" s="82"/>
      <c r="BC108" s="78"/>
      <c r="BD108" s="82"/>
      <c r="BE108" s="82"/>
      <c r="BF108" s="78"/>
      <c r="BG108" s="82"/>
      <c r="BH108" s="82"/>
      <c r="BI108" s="78"/>
      <c r="BJ108" s="82"/>
      <c r="BK108" s="82"/>
      <c r="BL108" s="78"/>
    </row>
    <row r="109" spans="1:64" ht="13.5" customHeight="1" hidden="1">
      <c r="A109" s="382"/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80"/>
      <c r="AJ109" s="380"/>
      <c r="AK109" s="380"/>
      <c r="AL109" s="380"/>
      <c r="AM109" s="380"/>
      <c r="AN109" s="380"/>
      <c r="AO109" s="380"/>
      <c r="AP109" s="380"/>
      <c r="AQ109" s="380"/>
      <c r="AR109" s="380"/>
      <c r="AS109" s="380"/>
      <c r="AT109" s="380"/>
      <c r="AU109" s="380"/>
      <c r="AV109" s="380"/>
      <c r="AW109" s="380"/>
      <c r="AX109" s="380"/>
      <c r="AY109" s="380"/>
      <c r="AZ109" s="380"/>
      <c r="BA109" s="380"/>
      <c r="BB109" s="82"/>
      <c r="BC109" s="78"/>
      <c r="BD109" s="82"/>
      <c r="BE109" s="82"/>
      <c r="BF109" s="78"/>
      <c r="BG109" s="82"/>
      <c r="BH109" s="82"/>
      <c r="BI109" s="78"/>
      <c r="BJ109" s="82"/>
      <c r="BK109" s="82"/>
      <c r="BL109" s="78"/>
    </row>
    <row r="110" spans="1:64" ht="13.5" customHeight="1" hidden="1">
      <c r="A110" s="77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58"/>
      <c r="AL110" s="358"/>
      <c r="AM110" s="358"/>
      <c r="AN110" s="358"/>
      <c r="AO110" s="358"/>
      <c r="AP110" s="358"/>
      <c r="AQ110" s="358"/>
      <c r="AR110" s="358"/>
      <c r="AS110" s="358"/>
      <c r="AT110" s="358"/>
      <c r="AU110" s="358"/>
      <c r="AV110" s="358"/>
      <c r="AW110" s="358"/>
      <c r="AX110" s="358"/>
      <c r="AY110" s="358"/>
      <c r="AZ110" s="358"/>
      <c r="BA110" s="358"/>
      <c r="BB110" s="82"/>
      <c r="BC110" s="78"/>
      <c r="BD110" s="82"/>
      <c r="BE110" s="82"/>
      <c r="BF110" s="78"/>
      <c r="BG110" s="82"/>
      <c r="BH110" s="82"/>
      <c r="BI110" s="78"/>
      <c r="BJ110" s="82"/>
      <c r="BK110" s="82"/>
      <c r="BL110" s="78"/>
    </row>
    <row r="111" spans="1:64" ht="13.5" customHeight="1" hidden="1">
      <c r="A111" s="382" t="s">
        <v>543</v>
      </c>
      <c r="B111" s="380" t="s">
        <v>170</v>
      </c>
      <c r="C111" s="380" t="s">
        <v>170</v>
      </c>
      <c r="D111" s="380" t="s">
        <v>170</v>
      </c>
      <c r="E111" s="380" t="s">
        <v>170</v>
      </c>
      <c r="F111" s="380" t="s">
        <v>170</v>
      </c>
      <c r="G111" s="380" t="s">
        <v>170</v>
      </c>
      <c r="H111" s="380" t="s">
        <v>170</v>
      </c>
      <c r="I111" s="380" t="s">
        <v>170</v>
      </c>
      <c r="J111" s="380" t="s">
        <v>170</v>
      </c>
      <c r="K111" s="380" t="s">
        <v>170</v>
      </c>
      <c r="L111" s="380" t="s">
        <v>170</v>
      </c>
      <c r="M111" s="380" t="s">
        <v>170</v>
      </c>
      <c r="N111" s="380" t="s">
        <v>170</v>
      </c>
      <c r="O111" s="380" t="s">
        <v>170</v>
      </c>
      <c r="P111" s="380" t="s">
        <v>170</v>
      </c>
      <c r="Q111" s="380" t="s">
        <v>170</v>
      </c>
      <c r="R111" s="380" t="s">
        <v>170</v>
      </c>
      <c r="S111" s="380" t="s">
        <v>170</v>
      </c>
      <c r="T111" s="380" t="s">
        <v>170</v>
      </c>
      <c r="U111" s="380" t="s">
        <v>170</v>
      </c>
      <c r="V111" s="380" t="s">
        <v>170</v>
      </c>
      <c r="W111" s="380" t="s">
        <v>170</v>
      </c>
      <c r="X111" s="380" t="s">
        <v>170</v>
      </c>
      <c r="Y111" s="380" t="s">
        <v>170</v>
      </c>
      <c r="Z111" s="380" t="s">
        <v>170</v>
      </c>
      <c r="AA111" s="380" t="s">
        <v>170</v>
      </c>
      <c r="AB111" s="380" t="s">
        <v>170</v>
      </c>
      <c r="AC111" s="380" t="s">
        <v>170</v>
      </c>
      <c r="AD111" s="380" t="s">
        <v>170</v>
      </c>
      <c r="AE111" s="380" t="s">
        <v>170</v>
      </c>
      <c r="AF111" s="380" t="s">
        <v>170</v>
      </c>
      <c r="AG111" s="380" t="s">
        <v>170</v>
      </c>
      <c r="AH111" s="380" t="s">
        <v>170</v>
      </c>
      <c r="AI111" s="380" t="s">
        <v>170</v>
      </c>
      <c r="AJ111" s="380" t="s">
        <v>170</v>
      </c>
      <c r="AK111" s="380" t="s">
        <v>170</v>
      </c>
      <c r="AL111" s="380" t="s">
        <v>170</v>
      </c>
      <c r="AM111" s="380" t="s">
        <v>170</v>
      </c>
      <c r="AN111" s="380" t="s">
        <v>170</v>
      </c>
      <c r="AO111" s="380" t="s">
        <v>170</v>
      </c>
      <c r="AP111" s="380" t="s">
        <v>170</v>
      </c>
      <c r="AQ111" s="380" t="s">
        <v>170</v>
      </c>
      <c r="AR111" s="380" t="s">
        <v>170</v>
      </c>
      <c r="AS111" s="380" t="s">
        <v>170</v>
      </c>
      <c r="AT111" s="380" t="s">
        <v>170</v>
      </c>
      <c r="AU111" s="380" t="s">
        <v>170</v>
      </c>
      <c r="AV111" s="380" t="s">
        <v>170</v>
      </c>
      <c r="AW111" s="380" t="s">
        <v>170</v>
      </c>
      <c r="AX111" s="380" t="s">
        <v>170</v>
      </c>
      <c r="AY111" s="380" t="s">
        <v>170</v>
      </c>
      <c r="AZ111" s="380" t="s">
        <v>170</v>
      </c>
      <c r="BA111" s="380" t="s">
        <v>170</v>
      </c>
      <c r="BB111" s="82"/>
      <c r="BC111" s="78"/>
      <c r="BD111" s="82"/>
      <c r="BE111" s="82"/>
      <c r="BF111" s="78"/>
      <c r="BG111" s="82"/>
      <c r="BH111" s="82"/>
      <c r="BI111" s="78"/>
      <c r="BJ111" s="82"/>
      <c r="BK111" s="82"/>
      <c r="BL111" s="78"/>
    </row>
    <row r="112" spans="1:64" ht="13.5" customHeight="1" hidden="1">
      <c r="A112" s="382"/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0"/>
      <c r="AN112" s="380"/>
      <c r="AO112" s="380"/>
      <c r="AP112" s="380"/>
      <c r="AQ112" s="380"/>
      <c r="AR112" s="380"/>
      <c r="AS112" s="380"/>
      <c r="AT112" s="380"/>
      <c r="AU112" s="380"/>
      <c r="AV112" s="380"/>
      <c r="AW112" s="380"/>
      <c r="AX112" s="380"/>
      <c r="AY112" s="380"/>
      <c r="AZ112" s="380"/>
      <c r="BA112" s="380"/>
      <c r="BB112" s="82"/>
      <c r="BC112" s="78"/>
      <c r="BD112" s="82"/>
      <c r="BE112" s="82"/>
      <c r="BF112" s="78"/>
      <c r="BG112" s="82"/>
      <c r="BH112" s="82"/>
      <c r="BI112" s="78"/>
      <c r="BJ112" s="82"/>
      <c r="BK112" s="82"/>
      <c r="BL112" s="78"/>
    </row>
    <row r="113" spans="1:64" ht="13.5" customHeight="1" hidden="1">
      <c r="A113" s="382"/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  <c r="AB113" s="380"/>
      <c r="AC113" s="380"/>
      <c r="AD113" s="380"/>
      <c r="AE113" s="380"/>
      <c r="AF113" s="380"/>
      <c r="AG113" s="380"/>
      <c r="AH113" s="380"/>
      <c r="AI113" s="380"/>
      <c r="AJ113" s="380"/>
      <c r="AK113" s="380"/>
      <c r="AL113" s="380"/>
      <c r="AM113" s="380"/>
      <c r="AN113" s="380"/>
      <c r="AO113" s="380"/>
      <c r="AP113" s="380"/>
      <c r="AQ113" s="380"/>
      <c r="AR113" s="380"/>
      <c r="AS113" s="380"/>
      <c r="AT113" s="380"/>
      <c r="AU113" s="380"/>
      <c r="AV113" s="380"/>
      <c r="AW113" s="380"/>
      <c r="AX113" s="380"/>
      <c r="AY113" s="380"/>
      <c r="AZ113" s="380"/>
      <c r="BA113" s="380"/>
      <c r="BB113" s="82"/>
      <c r="BC113" s="78"/>
      <c r="BD113" s="82"/>
      <c r="BE113" s="82"/>
      <c r="BF113" s="78"/>
      <c r="BG113" s="82"/>
      <c r="BH113" s="82"/>
      <c r="BI113" s="78"/>
      <c r="BJ113" s="82"/>
      <c r="BK113" s="82"/>
      <c r="BL113" s="78"/>
    </row>
    <row r="114" spans="1:64" ht="13.5" customHeight="1" hidden="1">
      <c r="A114" s="382"/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380"/>
      <c r="AJ114" s="380"/>
      <c r="AK114" s="380"/>
      <c r="AL114" s="380"/>
      <c r="AM114" s="380"/>
      <c r="AN114" s="380"/>
      <c r="AO114" s="380"/>
      <c r="AP114" s="380"/>
      <c r="AQ114" s="380"/>
      <c r="AR114" s="380"/>
      <c r="AS114" s="380"/>
      <c r="AT114" s="380"/>
      <c r="AU114" s="380"/>
      <c r="AV114" s="380"/>
      <c r="AW114" s="380"/>
      <c r="AX114" s="380"/>
      <c r="AY114" s="380"/>
      <c r="AZ114" s="380"/>
      <c r="BA114" s="380"/>
      <c r="BB114" s="82"/>
      <c r="BC114" s="78"/>
      <c r="BD114" s="82"/>
      <c r="BE114" s="82"/>
      <c r="BF114" s="78"/>
      <c r="BG114" s="82"/>
      <c r="BH114" s="82"/>
      <c r="BI114" s="78"/>
      <c r="BJ114" s="82"/>
      <c r="BK114" s="82"/>
      <c r="BL114" s="78"/>
    </row>
    <row r="115" spans="1:64" ht="13.5" customHeight="1" hidden="1">
      <c r="A115" s="382"/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80"/>
      <c r="AJ115" s="380"/>
      <c r="AK115" s="380"/>
      <c r="AL115" s="380"/>
      <c r="AM115" s="380"/>
      <c r="AN115" s="380"/>
      <c r="AO115" s="380"/>
      <c r="AP115" s="380"/>
      <c r="AQ115" s="380"/>
      <c r="AR115" s="380"/>
      <c r="AS115" s="380"/>
      <c r="AT115" s="380"/>
      <c r="AU115" s="380"/>
      <c r="AV115" s="380"/>
      <c r="AW115" s="380"/>
      <c r="AX115" s="380"/>
      <c r="AY115" s="380"/>
      <c r="AZ115" s="380"/>
      <c r="BA115" s="380"/>
      <c r="BB115" s="82"/>
      <c r="BC115" s="78"/>
      <c r="BD115" s="82"/>
      <c r="BE115" s="82"/>
      <c r="BF115" s="78"/>
      <c r="BG115" s="82"/>
      <c r="BH115" s="82"/>
      <c r="BI115" s="78"/>
      <c r="BJ115" s="82"/>
      <c r="BK115" s="82"/>
      <c r="BL115" s="78"/>
    </row>
    <row r="116" spans="1:64" ht="13.5" customHeight="1" hidden="1">
      <c r="A116" s="382"/>
      <c r="B116" s="380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  <c r="AC116" s="380"/>
      <c r="AD116" s="380"/>
      <c r="AE116" s="380"/>
      <c r="AF116" s="380"/>
      <c r="AG116" s="380"/>
      <c r="AH116" s="380"/>
      <c r="AI116" s="380"/>
      <c r="AJ116" s="380"/>
      <c r="AK116" s="380"/>
      <c r="AL116" s="380"/>
      <c r="AM116" s="380"/>
      <c r="AN116" s="380"/>
      <c r="AO116" s="380"/>
      <c r="AP116" s="380"/>
      <c r="AQ116" s="380"/>
      <c r="AR116" s="380"/>
      <c r="AS116" s="380"/>
      <c r="AT116" s="380"/>
      <c r="AU116" s="380"/>
      <c r="AV116" s="380"/>
      <c r="AW116" s="380"/>
      <c r="AX116" s="380"/>
      <c r="AY116" s="380"/>
      <c r="AZ116" s="380"/>
      <c r="BA116" s="380"/>
      <c r="BB116" s="82"/>
      <c r="BC116" s="78"/>
      <c r="BD116" s="82"/>
      <c r="BE116" s="82"/>
      <c r="BF116" s="78"/>
      <c r="BG116" s="82"/>
      <c r="BH116" s="82"/>
      <c r="BI116" s="78"/>
      <c r="BJ116" s="82"/>
      <c r="BK116" s="82"/>
      <c r="BL116" s="78"/>
    </row>
    <row r="117" spans="1:64" ht="13.5" customHeight="1" hidden="1">
      <c r="A117" s="77"/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  <c r="AA117" s="358"/>
      <c r="AB117" s="358"/>
      <c r="AC117" s="358"/>
      <c r="AD117" s="358"/>
      <c r="AE117" s="358"/>
      <c r="AF117" s="358"/>
      <c r="AG117" s="358"/>
      <c r="AH117" s="358"/>
      <c r="AI117" s="358"/>
      <c r="AJ117" s="358"/>
      <c r="AK117" s="358"/>
      <c r="AL117" s="358"/>
      <c r="AM117" s="358"/>
      <c r="AN117" s="358"/>
      <c r="AO117" s="358"/>
      <c r="AP117" s="358"/>
      <c r="AQ117" s="358"/>
      <c r="AR117" s="358"/>
      <c r="AS117" s="358"/>
      <c r="AT117" s="358"/>
      <c r="AU117" s="358"/>
      <c r="AV117" s="358"/>
      <c r="AW117" s="358"/>
      <c r="AX117" s="358"/>
      <c r="AY117" s="358"/>
      <c r="AZ117" s="358"/>
      <c r="BA117" s="358"/>
      <c r="BB117" s="82"/>
      <c r="BC117" s="78"/>
      <c r="BD117" s="82"/>
      <c r="BE117" s="82"/>
      <c r="BF117" s="78"/>
      <c r="BG117" s="82"/>
      <c r="BH117" s="82"/>
      <c r="BI117" s="78"/>
      <c r="BJ117" s="82"/>
      <c r="BK117" s="82"/>
      <c r="BL117" s="78"/>
    </row>
    <row r="118" spans="1:64" ht="13.5" customHeight="1" hidden="1">
      <c r="A118" s="382" t="s">
        <v>544</v>
      </c>
      <c r="B118" s="380" t="s">
        <v>170</v>
      </c>
      <c r="C118" s="380" t="s">
        <v>170</v>
      </c>
      <c r="D118" s="380" t="s">
        <v>170</v>
      </c>
      <c r="E118" s="380" t="s">
        <v>170</v>
      </c>
      <c r="F118" s="380" t="s">
        <v>170</v>
      </c>
      <c r="G118" s="380" t="s">
        <v>170</v>
      </c>
      <c r="H118" s="380" t="s">
        <v>170</v>
      </c>
      <c r="I118" s="380" t="s">
        <v>170</v>
      </c>
      <c r="J118" s="380" t="s">
        <v>170</v>
      </c>
      <c r="K118" s="380" t="s">
        <v>170</v>
      </c>
      <c r="L118" s="380" t="s">
        <v>170</v>
      </c>
      <c r="M118" s="380" t="s">
        <v>170</v>
      </c>
      <c r="N118" s="380" t="s">
        <v>170</v>
      </c>
      <c r="O118" s="380" t="s">
        <v>170</v>
      </c>
      <c r="P118" s="380" t="s">
        <v>170</v>
      </c>
      <c r="Q118" s="380" t="s">
        <v>170</v>
      </c>
      <c r="R118" s="380" t="s">
        <v>170</v>
      </c>
      <c r="S118" s="380" t="s">
        <v>170</v>
      </c>
      <c r="T118" s="380" t="s">
        <v>170</v>
      </c>
      <c r="U118" s="380" t="s">
        <v>170</v>
      </c>
      <c r="V118" s="380" t="s">
        <v>170</v>
      </c>
      <c r="W118" s="380" t="s">
        <v>170</v>
      </c>
      <c r="X118" s="380" t="s">
        <v>170</v>
      </c>
      <c r="Y118" s="380" t="s">
        <v>170</v>
      </c>
      <c r="Z118" s="380" t="s">
        <v>170</v>
      </c>
      <c r="AA118" s="380" t="s">
        <v>170</v>
      </c>
      <c r="AB118" s="380" t="s">
        <v>170</v>
      </c>
      <c r="AC118" s="380" t="s">
        <v>170</v>
      </c>
      <c r="AD118" s="380" t="s">
        <v>170</v>
      </c>
      <c r="AE118" s="380" t="s">
        <v>170</v>
      </c>
      <c r="AF118" s="380" t="s">
        <v>170</v>
      </c>
      <c r="AG118" s="380" t="s">
        <v>170</v>
      </c>
      <c r="AH118" s="380" t="s">
        <v>170</v>
      </c>
      <c r="AI118" s="380" t="s">
        <v>170</v>
      </c>
      <c r="AJ118" s="380" t="s">
        <v>170</v>
      </c>
      <c r="AK118" s="380" t="s">
        <v>170</v>
      </c>
      <c r="AL118" s="380" t="s">
        <v>170</v>
      </c>
      <c r="AM118" s="380" t="s">
        <v>170</v>
      </c>
      <c r="AN118" s="380" t="s">
        <v>170</v>
      </c>
      <c r="AO118" s="380" t="s">
        <v>170</v>
      </c>
      <c r="AP118" s="380" t="s">
        <v>170</v>
      </c>
      <c r="AQ118" s="380" t="s">
        <v>170</v>
      </c>
      <c r="AR118" s="380" t="s">
        <v>170</v>
      </c>
      <c r="AS118" s="380" t="s">
        <v>170</v>
      </c>
      <c r="AT118" s="380" t="s">
        <v>170</v>
      </c>
      <c r="AU118" s="380" t="s">
        <v>170</v>
      </c>
      <c r="AV118" s="380" t="s">
        <v>170</v>
      </c>
      <c r="AW118" s="380" t="s">
        <v>170</v>
      </c>
      <c r="AX118" s="380" t="s">
        <v>170</v>
      </c>
      <c r="AY118" s="380" t="s">
        <v>170</v>
      </c>
      <c r="AZ118" s="380" t="s">
        <v>170</v>
      </c>
      <c r="BA118" s="380" t="s">
        <v>170</v>
      </c>
      <c r="BB118" s="82"/>
      <c r="BC118" s="78"/>
      <c r="BD118" s="82"/>
      <c r="BE118" s="82"/>
      <c r="BF118" s="78"/>
      <c r="BG118" s="82"/>
      <c r="BH118" s="82"/>
      <c r="BI118" s="78"/>
      <c r="BJ118" s="82"/>
      <c r="BK118" s="82"/>
      <c r="BL118" s="78"/>
    </row>
    <row r="119" spans="1:64" ht="13.5" customHeight="1" hidden="1">
      <c r="A119" s="382"/>
      <c r="B119" s="380"/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  <c r="AE119" s="380"/>
      <c r="AF119" s="380"/>
      <c r="AG119" s="380"/>
      <c r="AH119" s="380"/>
      <c r="AI119" s="380"/>
      <c r="AJ119" s="380"/>
      <c r="AK119" s="380"/>
      <c r="AL119" s="380"/>
      <c r="AM119" s="380"/>
      <c r="AN119" s="380"/>
      <c r="AO119" s="380"/>
      <c r="AP119" s="380"/>
      <c r="AQ119" s="380"/>
      <c r="AR119" s="380"/>
      <c r="AS119" s="380"/>
      <c r="AT119" s="380"/>
      <c r="AU119" s="380"/>
      <c r="AV119" s="380"/>
      <c r="AW119" s="380"/>
      <c r="AX119" s="380"/>
      <c r="AY119" s="380"/>
      <c r="AZ119" s="380"/>
      <c r="BA119" s="380"/>
      <c r="BB119" s="82"/>
      <c r="BC119" s="78"/>
      <c r="BD119" s="82"/>
      <c r="BE119" s="82"/>
      <c r="BF119" s="78"/>
      <c r="BG119" s="82"/>
      <c r="BH119" s="82"/>
      <c r="BI119" s="78"/>
      <c r="BJ119" s="82"/>
      <c r="BK119" s="82"/>
      <c r="BL119" s="78"/>
    </row>
    <row r="120" spans="1:64" ht="13.5" customHeight="1" hidden="1">
      <c r="A120" s="382"/>
      <c r="B120" s="380"/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  <c r="AE120" s="380"/>
      <c r="AF120" s="380"/>
      <c r="AG120" s="380"/>
      <c r="AH120" s="380"/>
      <c r="AI120" s="380"/>
      <c r="AJ120" s="380"/>
      <c r="AK120" s="380"/>
      <c r="AL120" s="380"/>
      <c r="AM120" s="380"/>
      <c r="AN120" s="380"/>
      <c r="AO120" s="380"/>
      <c r="AP120" s="380"/>
      <c r="AQ120" s="380"/>
      <c r="AR120" s="380"/>
      <c r="AS120" s="380"/>
      <c r="AT120" s="380"/>
      <c r="AU120" s="380"/>
      <c r="AV120" s="380"/>
      <c r="AW120" s="380"/>
      <c r="AX120" s="380"/>
      <c r="AY120" s="380"/>
      <c r="AZ120" s="380"/>
      <c r="BA120" s="380"/>
      <c r="BB120" s="82"/>
      <c r="BC120" s="78"/>
      <c r="BD120" s="82"/>
      <c r="BE120" s="82"/>
      <c r="BF120" s="78"/>
      <c r="BG120" s="82"/>
      <c r="BH120" s="82"/>
      <c r="BI120" s="78"/>
      <c r="BJ120" s="82"/>
      <c r="BK120" s="82"/>
      <c r="BL120" s="78"/>
    </row>
    <row r="121" spans="1:64" ht="13.5" customHeight="1" hidden="1">
      <c r="A121" s="382"/>
      <c r="B121" s="380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  <c r="AE121" s="380"/>
      <c r="AF121" s="380"/>
      <c r="AG121" s="380"/>
      <c r="AH121" s="380"/>
      <c r="AI121" s="380"/>
      <c r="AJ121" s="380"/>
      <c r="AK121" s="380"/>
      <c r="AL121" s="380"/>
      <c r="AM121" s="380"/>
      <c r="AN121" s="380"/>
      <c r="AO121" s="380"/>
      <c r="AP121" s="380"/>
      <c r="AQ121" s="380"/>
      <c r="AR121" s="380"/>
      <c r="AS121" s="380"/>
      <c r="AT121" s="380"/>
      <c r="AU121" s="380"/>
      <c r="AV121" s="380"/>
      <c r="AW121" s="380"/>
      <c r="AX121" s="380"/>
      <c r="AY121" s="380"/>
      <c r="AZ121" s="380"/>
      <c r="BA121" s="380"/>
      <c r="BB121" s="82"/>
      <c r="BC121" s="78"/>
      <c r="BD121" s="82"/>
      <c r="BE121" s="82"/>
      <c r="BF121" s="78"/>
      <c r="BG121" s="82"/>
      <c r="BH121" s="82"/>
      <c r="BI121" s="78"/>
      <c r="BJ121" s="82"/>
      <c r="BK121" s="82"/>
      <c r="BL121" s="78"/>
    </row>
    <row r="122" spans="1:64" ht="13.5" customHeight="1" hidden="1">
      <c r="A122" s="382"/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0"/>
      <c r="AC122" s="380"/>
      <c r="AD122" s="380"/>
      <c r="AE122" s="380"/>
      <c r="AF122" s="380"/>
      <c r="AG122" s="380"/>
      <c r="AH122" s="380"/>
      <c r="AI122" s="380"/>
      <c r="AJ122" s="380"/>
      <c r="AK122" s="380"/>
      <c r="AL122" s="380"/>
      <c r="AM122" s="380"/>
      <c r="AN122" s="380"/>
      <c r="AO122" s="380"/>
      <c r="AP122" s="380"/>
      <c r="AQ122" s="380"/>
      <c r="AR122" s="380"/>
      <c r="AS122" s="380"/>
      <c r="AT122" s="380"/>
      <c r="AU122" s="380"/>
      <c r="AV122" s="380"/>
      <c r="AW122" s="380"/>
      <c r="AX122" s="380"/>
      <c r="AY122" s="380"/>
      <c r="AZ122" s="380"/>
      <c r="BA122" s="380"/>
      <c r="BB122" s="82"/>
      <c r="BC122" s="78"/>
      <c r="BD122" s="82"/>
      <c r="BE122" s="82"/>
      <c r="BF122" s="78"/>
      <c r="BG122" s="82"/>
      <c r="BH122" s="82"/>
      <c r="BI122" s="78"/>
      <c r="BJ122" s="82"/>
      <c r="BK122" s="82"/>
      <c r="BL122" s="78"/>
    </row>
    <row r="123" spans="1:64" ht="13.5" customHeight="1" hidden="1">
      <c r="A123" s="382"/>
      <c r="B123" s="380"/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  <c r="AE123" s="380"/>
      <c r="AF123" s="380"/>
      <c r="AG123" s="380"/>
      <c r="AH123" s="380"/>
      <c r="AI123" s="380"/>
      <c r="AJ123" s="380"/>
      <c r="AK123" s="380"/>
      <c r="AL123" s="380"/>
      <c r="AM123" s="380"/>
      <c r="AN123" s="380"/>
      <c r="AO123" s="380"/>
      <c r="AP123" s="380"/>
      <c r="AQ123" s="380"/>
      <c r="AR123" s="380"/>
      <c r="AS123" s="380"/>
      <c r="AT123" s="380"/>
      <c r="AU123" s="380"/>
      <c r="AV123" s="380"/>
      <c r="AW123" s="380"/>
      <c r="AX123" s="380"/>
      <c r="AY123" s="380"/>
      <c r="AZ123" s="380"/>
      <c r="BA123" s="380"/>
      <c r="BB123" s="82"/>
      <c r="BC123" s="78"/>
      <c r="BD123" s="82"/>
      <c r="BE123" s="82"/>
      <c r="BF123" s="78"/>
      <c r="BG123" s="82"/>
      <c r="BH123" s="82"/>
      <c r="BI123" s="78"/>
      <c r="BJ123" s="82"/>
      <c r="BK123" s="82"/>
      <c r="BL123" s="78"/>
    </row>
    <row r="124" spans="1:64" ht="6" customHeight="1">
      <c r="A124" s="78"/>
      <c r="B124" s="78"/>
      <c r="BB124" s="82"/>
      <c r="BC124" s="78"/>
      <c r="BD124" s="82"/>
      <c r="BE124" s="82"/>
      <c r="BF124" s="78"/>
      <c r="BG124" s="82"/>
      <c r="BH124" s="82"/>
      <c r="BI124" s="78"/>
      <c r="BJ124" s="82"/>
      <c r="BK124" s="82"/>
      <c r="BL124" s="78"/>
    </row>
    <row r="125" spans="1:64" ht="12.75" customHeight="1">
      <c r="A125" s="381" t="s">
        <v>548</v>
      </c>
      <c r="B125" s="381"/>
      <c r="C125" s="381"/>
      <c r="D125" s="381"/>
      <c r="E125" s="381"/>
      <c r="F125" s="381"/>
      <c r="G125" s="76"/>
      <c r="H125" s="378" t="s">
        <v>549</v>
      </c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78"/>
      <c r="Y125" s="76" t="s">
        <v>18</v>
      </c>
      <c r="Z125" s="379" t="s">
        <v>550</v>
      </c>
      <c r="AA125" s="379"/>
      <c r="AB125" s="379"/>
      <c r="AC125" s="379"/>
      <c r="AD125" s="379"/>
      <c r="AE125" s="379"/>
      <c r="AF125" s="379"/>
      <c r="AG125" s="78"/>
      <c r="AH125" s="78"/>
      <c r="AI125" s="78"/>
      <c r="AJ125" s="78"/>
      <c r="AK125" s="78"/>
      <c r="AL125" s="78"/>
      <c r="AM125" s="78"/>
      <c r="AN125" s="78"/>
      <c r="AO125" s="83"/>
      <c r="AP125" s="78"/>
      <c r="AQ125" s="78"/>
      <c r="AR125" s="84" t="s">
        <v>547</v>
      </c>
      <c r="AS125" s="379" t="s">
        <v>551</v>
      </c>
      <c r="AT125" s="379"/>
      <c r="AU125" s="379"/>
      <c r="AV125" s="379"/>
      <c r="AW125" s="379"/>
      <c r="AX125" s="379"/>
      <c r="AY125" s="379"/>
      <c r="AZ125" s="379"/>
      <c r="BA125" s="379"/>
      <c r="BB125" s="379"/>
      <c r="BC125" s="379"/>
      <c r="BD125" s="379"/>
      <c r="BE125" s="379"/>
      <c r="BF125" s="379"/>
      <c r="BG125" s="379"/>
      <c r="BH125" s="379"/>
      <c r="BI125" s="379"/>
      <c r="BJ125" s="379"/>
      <c r="BK125" s="379"/>
      <c r="BL125" s="379"/>
    </row>
    <row r="126" spans="1:64" ht="3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83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82"/>
      <c r="BB126" s="82"/>
      <c r="BC126" s="78"/>
      <c r="BD126" s="82"/>
      <c r="BE126" s="82"/>
      <c r="BF126" s="78"/>
      <c r="BG126" s="82"/>
      <c r="BH126" s="82"/>
      <c r="BI126" s="78"/>
      <c r="BJ126" s="82"/>
      <c r="BK126" s="82"/>
      <c r="BL126" s="78"/>
    </row>
    <row r="127" spans="1:64" ht="12" customHeight="1">
      <c r="A127" s="78"/>
      <c r="B127" s="78"/>
      <c r="C127" s="78"/>
      <c r="D127" s="78"/>
      <c r="E127" s="78"/>
      <c r="F127" s="78"/>
      <c r="G127" s="76" t="s">
        <v>545</v>
      </c>
      <c r="H127" s="378" t="s">
        <v>552</v>
      </c>
      <c r="I127" s="378"/>
      <c r="J127" s="378"/>
      <c r="K127" s="378"/>
      <c r="L127" s="378"/>
      <c r="M127" s="378"/>
      <c r="N127" s="378"/>
      <c r="O127" s="378"/>
      <c r="P127" s="378"/>
      <c r="Q127" s="378"/>
      <c r="R127" s="78"/>
      <c r="S127" s="78"/>
      <c r="T127" s="78"/>
      <c r="U127" s="82"/>
      <c r="V127" s="78"/>
      <c r="W127" s="78"/>
      <c r="X127" s="78"/>
      <c r="Y127" s="76" t="s">
        <v>44</v>
      </c>
      <c r="Z127" s="378" t="s">
        <v>553</v>
      </c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8"/>
      <c r="AN127" s="378"/>
      <c r="AO127" s="378"/>
      <c r="AP127" s="378"/>
      <c r="AQ127" s="78"/>
      <c r="AR127" s="76" t="s">
        <v>536</v>
      </c>
      <c r="AS127" s="379" t="s">
        <v>554</v>
      </c>
      <c r="AT127" s="379"/>
      <c r="AU127" s="379"/>
      <c r="AV127" s="379"/>
      <c r="AW127" s="379"/>
      <c r="AX127" s="379"/>
      <c r="AY127" s="379"/>
      <c r="AZ127" s="379"/>
      <c r="BA127" s="379"/>
      <c r="BB127" s="379"/>
      <c r="BC127" s="379"/>
      <c r="BD127" s="379"/>
      <c r="BE127" s="379"/>
      <c r="BF127" s="379"/>
      <c r="BG127" s="82"/>
      <c r="BH127" s="82"/>
      <c r="BI127" s="78"/>
      <c r="BJ127" s="82"/>
      <c r="BK127" s="82"/>
      <c r="BL127" s="78"/>
    </row>
    <row r="128" spans="1:64" ht="3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82"/>
      <c r="BB128" s="82"/>
      <c r="BC128" s="78"/>
      <c r="BD128" s="82"/>
      <c r="BE128" s="82"/>
      <c r="BF128" s="78"/>
      <c r="BG128" s="82"/>
      <c r="BH128" s="82"/>
      <c r="BI128" s="78"/>
      <c r="BJ128" s="82"/>
      <c r="BK128" s="82"/>
      <c r="BL128" s="78"/>
    </row>
    <row r="129" spans="1:64" ht="12.75" customHeight="1">
      <c r="A129" s="78"/>
      <c r="B129" s="78"/>
      <c r="C129" s="78"/>
      <c r="D129" s="78"/>
      <c r="E129" s="78"/>
      <c r="F129" s="78"/>
      <c r="G129" s="76" t="s">
        <v>546</v>
      </c>
      <c r="H129" s="378" t="s">
        <v>555</v>
      </c>
      <c r="I129" s="378"/>
      <c r="J129" s="378"/>
      <c r="K129" s="378"/>
      <c r="L129" s="378"/>
      <c r="M129" s="378"/>
      <c r="N129" s="378"/>
      <c r="O129" s="378"/>
      <c r="P129" s="378"/>
      <c r="Q129" s="378"/>
      <c r="R129" s="78"/>
      <c r="S129" s="78"/>
      <c r="T129" s="78"/>
      <c r="U129" s="82"/>
      <c r="V129" s="78"/>
      <c r="W129" s="78"/>
      <c r="X129" s="78"/>
      <c r="Y129" s="76" t="s">
        <v>543</v>
      </c>
      <c r="Z129" s="378" t="s">
        <v>556</v>
      </c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78"/>
      <c r="AR129" s="76" t="s">
        <v>170</v>
      </c>
      <c r="AS129" s="378" t="s">
        <v>557</v>
      </c>
      <c r="AT129" s="378"/>
      <c r="AU129" s="378"/>
      <c r="AV129" s="378"/>
      <c r="AW129" s="378"/>
      <c r="AX129" s="378"/>
      <c r="AY129" s="378"/>
      <c r="AZ129" s="378"/>
      <c r="BA129" s="378"/>
      <c r="BB129" s="378"/>
      <c r="BC129" s="78"/>
      <c r="BD129" s="82"/>
      <c r="BE129" s="82"/>
      <c r="BF129" s="78"/>
      <c r="BG129" s="82"/>
      <c r="BH129" s="82"/>
      <c r="BI129" s="78"/>
      <c r="BJ129" s="82"/>
      <c r="BK129" s="82"/>
      <c r="BL129" s="78"/>
    </row>
    <row r="130" spans="1:64" ht="12.7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82"/>
      <c r="BB130" s="82"/>
      <c r="BC130" s="78"/>
      <c r="BD130" s="82"/>
      <c r="BE130" s="82"/>
      <c r="BF130" s="78"/>
      <c r="BG130" s="82"/>
      <c r="BH130" s="82"/>
      <c r="BI130" s="78"/>
      <c r="BJ130" s="82"/>
      <c r="BK130" s="82"/>
      <c r="BL130" s="78"/>
    </row>
    <row r="131" spans="1:64" ht="18" customHeight="1">
      <c r="A131" s="377" t="s">
        <v>558</v>
      </c>
      <c r="B131" s="377"/>
      <c r="C131" s="377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377"/>
      <c r="AF131" s="377"/>
      <c r="AG131" s="377"/>
      <c r="AH131" s="377"/>
      <c r="AI131" s="377"/>
      <c r="AJ131" s="377"/>
      <c r="AK131" s="377"/>
      <c r="AL131" s="377"/>
      <c r="AM131" s="377"/>
      <c r="AN131" s="377"/>
      <c r="AO131" s="377"/>
      <c r="AP131" s="377"/>
      <c r="AQ131" s="377"/>
      <c r="AR131" s="377"/>
      <c r="AS131" s="377"/>
      <c r="AT131" s="377"/>
      <c r="AU131" s="377"/>
      <c r="AV131" s="377"/>
      <c r="AW131" s="377"/>
      <c r="AX131" s="377"/>
      <c r="AY131" s="377"/>
      <c r="AZ131" s="377"/>
      <c r="BA131" s="377"/>
      <c r="BB131" s="82"/>
      <c r="BC131" s="78"/>
      <c r="BD131" s="82"/>
      <c r="BE131" s="82"/>
      <c r="BF131" s="78"/>
      <c r="BG131" s="82"/>
      <c r="BH131" s="82"/>
      <c r="BI131" s="78"/>
      <c r="BJ131" s="82"/>
      <c r="BK131" s="82"/>
      <c r="BL131" s="78"/>
    </row>
    <row r="132" spans="1:64" ht="3" customHeight="1">
      <c r="A132" s="377"/>
      <c r="B132" s="377"/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7"/>
      <c r="AG132" s="377"/>
      <c r="AH132" s="377"/>
      <c r="AI132" s="377"/>
      <c r="AJ132" s="377"/>
      <c r="AK132" s="377"/>
      <c r="AL132" s="377"/>
      <c r="AM132" s="377"/>
      <c r="AN132" s="377"/>
      <c r="AO132" s="377"/>
      <c r="AP132" s="377"/>
      <c r="AQ132" s="377"/>
      <c r="AR132" s="377"/>
      <c r="AS132" s="377"/>
      <c r="AT132" s="377"/>
      <c r="AU132" s="377"/>
      <c r="AV132" s="377"/>
      <c r="AW132" s="377"/>
      <c r="AX132" s="377"/>
      <c r="AY132" s="377"/>
      <c r="AZ132" s="377"/>
      <c r="BA132" s="377"/>
      <c r="BB132" s="377"/>
      <c r="BC132" s="377"/>
      <c r="BD132" s="377"/>
      <c r="BE132" s="377"/>
      <c r="BF132" s="377"/>
      <c r="BG132" s="377"/>
      <c r="BH132" s="377"/>
      <c r="BI132" s="377"/>
      <c r="BJ132" s="377"/>
      <c r="BK132" s="377"/>
      <c r="BL132" s="377"/>
    </row>
    <row r="133" spans="1:68" ht="12.75" customHeight="1">
      <c r="A133" s="376" t="s">
        <v>489</v>
      </c>
      <c r="B133" s="375" t="s">
        <v>559</v>
      </c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 t="s">
        <v>560</v>
      </c>
      <c r="U133" s="375"/>
      <c r="V133" s="375"/>
      <c r="W133" s="375"/>
      <c r="X133" s="375"/>
      <c r="Y133" s="375"/>
      <c r="Z133" s="375"/>
      <c r="AA133" s="375"/>
      <c r="AB133" s="375"/>
      <c r="AC133" s="375" t="s">
        <v>561</v>
      </c>
      <c r="AD133" s="375"/>
      <c r="AE133" s="375"/>
      <c r="AF133" s="375"/>
      <c r="AG133" s="375"/>
      <c r="AH133" s="375"/>
      <c r="AI133" s="375"/>
      <c r="AJ133" s="375"/>
      <c r="AK133" s="375"/>
      <c r="AL133" s="375"/>
      <c r="AM133" s="375"/>
      <c r="AN133" s="375"/>
      <c r="AO133" s="375"/>
      <c r="AP133" s="375"/>
      <c r="AQ133" s="375"/>
      <c r="AR133" s="375"/>
      <c r="AS133" s="375"/>
      <c r="AT133" s="375"/>
      <c r="AU133" s="375"/>
      <c r="AV133" s="375"/>
      <c r="AW133" s="375"/>
      <c r="AX133" s="376" t="s">
        <v>562</v>
      </c>
      <c r="AY133" s="376"/>
      <c r="AZ133" s="376"/>
      <c r="BA133" s="376"/>
      <c r="BB133" s="376"/>
      <c r="BC133" s="376"/>
      <c r="BD133" s="375" t="s">
        <v>563</v>
      </c>
      <c r="BE133" s="375"/>
      <c r="BF133" s="375"/>
      <c r="BG133" s="375" t="s">
        <v>221</v>
      </c>
      <c r="BH133" s="375"/>
      <c r="BI133" s="375"/>
      <c r="BJ133" s="375" t="s">
        <v>564</v>
      </c>
      <c r="BK133" s="375"/>
      <c r="BL133" s="375"/>
      <c r="BM133" s="375"/>
      <c r="BN133" s="376" t="s">
        <v>565</v>
      </c>
      <c r="BO133" s="376"/>
      <c r="BP133" s="376"/>
    </row>
    <row r="134" spans="1:68" ht="32.25" customHeight="1">
      <c r="A134" s="376"/>
      <c r="B134" s="375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 t="s">
        <v>463</v>
      </c>
      <c r="AD134" s="375"/>
      <c r="AE134" s="375"/>
      <c r="AF134" s="375"/>
      <c r="AG134" s="375"/>
      <c r="AH134" s="375"/>
      <c r="AI134" s="375"/>
      <c r="AJ134" s="375" t="s">
        <v>566</v>
      </c>
      <c r="AK134" s="375"/>
      <c r="AL134" s="375"/>
      <c r="AM134" s="375"/>
      <c r="AN134" s="375"/>
      <c r="AO134" s="375"/>
      <c r="AP134" s="375"/>
      <c r="AQ134" s="375" t="s">
        <v>475</v>
      </c>
      <c r="AR134" s="375"/>
      <c r="AS134" s="375"/>
      <c r="AT134" s="375"/>
      <c r="AU134" s="375"/>
      <c r="AV134" s="375"/>
      <c r="AW134" s="375"/>
      <c r="AX134" s="375" t="s">
        <v>567</v>
      </c>
      <c r="AY134" s="375"/>
      <c r="AZ134" s="375"/>
      <c r="BA134" s="375" t="s">
        <v>568</v>
      </c>
      <c r="BB134" s="375"/>
      <c r="BC134" s="375"/>
      <c r="BD134" s="375"/>
      <c r="BE134" s="367"/>
      <c r="BF134" s="375"/>
      <c r="BG134" s="375"/>
      <c r="BH134" s="367"/>
      <c r="BI134" s="375"/>
      <c r="BJ134" s="375"/>
      <c r="BK134" s="367"/>
      <c r="BL134" s="367"/>
      <c r="BM134" s="375"/>
      <c r="BN134" s="376"/>
      <c r="BO134" s="367"/>
      <c r="BP134" s="376"/>
    </row>
    <row r="135" spans="1:68" ht="12" customHeight="1">
      <c r="A135" s="376"/>
      <c r="B135" s="375" t="s">
        <v>221</v>
      </c>
      <c r="C135" s="375"/>
      <c r="D135" s="375"/>
      <c r="E135" s="375"/>
      <c r="F135" s="375"/>
      <c r="G135" s="375"/>
      <c r="H135" s="375" t="s">
        <v>569</v>
      </c>
      <c r="I135" s="375"/>
      <c r="J135" s="375"/>
      <c r="K135" s="375"/>
      <c r="L135" s="375"/>
      <c r="M135" s="375"/>
      <c r="N135" s="375" t="s">
        <v>570</v>
      </c>
      <c r="O135" s="375"/>
      <c r="P135" s="375"/>
      <c r="Q135" s="375"/>
      <c r="R135" s="375"/>
      <c r="S135" s="375"/>
      <c r="T135" s="375" t="s">
        <v>221</v>
      </c>
      <c r="U135" s="375"/>
      <c r="V135" s="375"/>
      <c r="W135" s="375" t="s">
        <v>569</v>
      </c>
      <c r="X135" s="375"/>
      <c r="Y135" s="375"/>
      <c r="Z135" s="375" t="s">
        <v>570</v>
      </c>
      <c r="AA135" s="375"/>
      <c r="AB135" s="375"/>
      <c r="AC135" s="375" t="s">
        <v>221</v>
      </c>
      <c r="AD135" s="375"/>
      <c r="AE135" s="375"/>
      <c r="AF135" s="375" t="s">
        <v>569</v>
      </c>
      <c r="AG135" s="375"/>
      <c r="AH135" s="375" t="s">
        <v>570</v>
      </c>
      <c r="AI135" s="375"/>
      <c r="AJ135" s="375" t="s">
        <v>221</v>
      </c>
      <c r="AK135" s="375"/>
      <c r="AL135" s="375"/>
      <c r="AM135" s="375" t="s">
        <v>569</v>
      </c>
      <c r="AN135" s="375"/>
      <c r="AO135" s="375" t="s">
        <v>570</v>
      </c>
      <c r="AP135" s="375"/>
      <c r="AQ135" s="375" t="s">
        <v>221</v>
      </c>
      <c r="AR135" s="375"/>
      <c r="AS135" s="375"/>
      <c r="AT135" s="375" t="s">
        <v>569</v>
      </c>
      <c r="AU135" s="375"/>
      <c r="AV135" s="375" t="s">
        <v>570</v>
      </c>
      <c r="AW135" s="375"/>
      <c r="AX135" s="375"/>
      <c r="AY135" s="375"/>
      <c r="AZ135" s="375"/>
      <c r="BA135" s="375"/>
      <c r="BB135" s="375"/>
      <c r="BC135" s="375"/>
      <c r="BD135" s="375"/>
      <c r="BE135" s="375"/>
      <c r="BF135" s="375"/>
      <c r="BG135" s="375"/>
      <c r="BH135" s="375"/>
      <c r="BI135" s="375"/>
      <c r="BJ135" s="375"/>
      <c r="BK135" s="367"/>
      <c r="BL135" s="367"/>
      <c r="BM135" s="375"/>
      <c r="BN135" s="376"/>
      <c r="BO135" s="367"/>
      <c r="BP135" s="376"/>
    </row>
    <row r="136" spans="1:68" ht="21.75" customHeight="1">
      <c r="A136" s="376"/>
      <c r="B136" s="373" t="s">
        <v>571</v>
      </c>
      <c r="C136" s="373"/>
      <c r="D136" s="373"/>
      <c r="E136" s="374" t="s">
        <v>630</v>
      </c>
      <c r="F136" s="374"/>
      <c r="G136" s="374"/>
      <c r="H136" s="373" t="s">
        <v>571</v>
      </c>
      <c r="I136" s="373"/>
      <c r="J136" s="373"/>
      <c r="K136" s="374" t="s">
        <v>630</v>
      </c>
      <c r="L136" s="374"/>
      <c r="M136" s="374"/>
      <c r="N136" s="373" t="s">
        <v>571</v>
      </c>
      <c r="O136" s="373"/>
      <c r="P136" s="373"/>
      <c r="Q136" s="374" t="s">
        <v>630</v>
      </c>
      <c r="R136" s="374"/>
      <c r="S136" s="374"/>
      <c r="T136" s="373" t="s">
        <v>571</v>
      </c>
      <c r="U136" s="373"/>
      <c r="V136" s="373"/>
      <c r="W136" s="373" t="s">
        <v>571</v>
      </c>
      <c r="X136" s="373"/>
      <c r="Y136" s="373"/>
      <c r="Z136" s="373" t="s">
        <v>571</v>
      </c>
      <c r="AA136" s="373"/>
      <c r="AB136" s="373"/>
      <c r="AC136" s="373" t="s">
        <v>571</v>
      </c>
      <c r="AD136" s="373"/>
      <c r="AE136" s="373"/>
      <c r="AF136" s="373" t="s">
        <v>571</v>
      </c>
      <c r="AG136" s="373"/>
      <c r="AH136" s="373" t="s">
        <v>571</v>
      </c>
      <c r="AI136" s="373"/>
      <c r="AJ136" s="373" t="s">
        <v>571</v>
      </c>
      <c r="AK136" s="373"/>
      <c r="AL136" s="373"/>
      <c r="AM136" s="373" t="s">
        <v>571</v>
      </c>
      <c r="AN136" s="373"/>
      <c r="AO136" s="373" t="s">
        <v>571</v>
      </c>
      <c r="AP136" s="373"/>
      <c r="AQ136" s="373" t="s">
        <v>571</v>
      </c>
      <c r="AR136" s="373"/>
      <c r="AS136" s="373"/>
      <c r="AT136" s="373" t="s">
        <v>571</v>
      </c>
      <c r="AU136" s="373"/>
      <c r="AV136" s="373" t="s">
        <v>571</v>
      </c>
      <c r="AW136" s="373"/>
      <c r="AX136" s="373" t="s">
        <v>571</v>
      </c>
      <c r="AY136" s="373"/>
      <c r="AZ136" s="373"/>
      <c r="BA136" s="373" t="s">
        <v>571</v>
      </c>
      <c r="BB136" s="373"/>
      <c r="BC136" s="373"/>
      <c r="BD136" s="373" t="s">
        <v>571</v>
      </c>
      <c r="BE136" s="373"/>
      <c r="BF136" s="373"/>
      <c r="BG136" s="373" t="s">
        <v>571</v>
      </c>
      <c r="BH136" s="373"/>
      <c r="BI136" s="373"/>
      <c r="BJ136" s="375"/>
      <c r="BK136" s="375"/>
      <c r="BL136" s="375"/>
      <c r="BM136" s="375"/>
      <c r="BN136" s="376"/>
      <c r="BO136" s="376"/>
      <c r="BP136" s="376"/>
    </row>
    <row r="137" spans="1:68" ht="12" customHeight="1">
      <c r="A137" s="76" t="s">
        <v>534</v>
      </c>
      <c r="B137" s="371">
        <f>H137+N137</f>
        <v>28</v>
      </c>
      <c r="C137" s="371"/>
      <c r="D137" s="371"/>
      <c r="E137" s="371">
        <f>K137+Q137</f>
        <v>1008</v>
      </c>
      <c r="F137" s="371"/>
      <c r="G137" s="371"/>
      <c r="H137" s="371" t="s">
        <v>573</v>
      </c>
      <c r="I137" s="371"/>
      <c r="J137" s="371"/>
      <c r="K137" s="371">
        <f>H137*36</f>
        <v>360</v>
      </c>
      <c r="L137" s="371"/>
      <c r="M137" s="371"/>
      <c r="N137" s="371" t="s">
        <v>574</v>
      </c>
      <c r="O137" s="371"/>
      <c r="P137" s="371"/>
      <c r="Q137" s="371">
        <f>N137*36</f>
        <v>648</v>
      </c>
      <c r="R137" s="371"/>
      <c r="S137" s="371"/>
      <c r="T137" s="371">
        <f>W137+Z137</f>
        <v>2</v>
      </c>
      <c r="U137" s="371"/>
      <c r="V137" s="371"/>
      <c r="W137" s="371" t="s">
        <v>575</v>
      </c>
      <c r="X137" s="371"/>
      <c r="Y137" s="371"/>
      <c r="Z137" s="371" t="s">
        <v>575</v>
      </c>
      <c r="AA137" s="371"/>
      <c r="AB137" s="371"/>
      <c r="AC137" s="371">
        <f>AF137+AH137</f>
        <v>4</v>
      </c>
      <c r="AD137" s="371"/>
      <c r="AE137" s="371"/>
      <c r="AF137" s="371" t="s">
        <v>466</v>
      </c>
      <c r="AG137" s="371"/>
      <c r="AH137" s="371" t="s">
        <v>466</v>
      </c>
      <c r="AI137" s="371"/>
      <c r="AJ137" s="371">
        <f>AM137+AO137</f>
        <v>7</v>
      </c>
      <c r="AK137" s="371"/>
      <c r="AL137" s="371"/>
      <c r="AM137" s="371" t="s">
        <v>472</v>
      </c>
      <c r="AN137" s="371"/>
      <c r="AO137" s="371" t="s">
        <v>473</v>
      </c>
      <c r="AP137" s="371"/>
      <c r="AQ137" s="371"/>
      <c r="AR137" s="371"/>
      <c r="AS137" s="371"/>
      <c r="AT137" s="371"/>
      <c r="AU137" s="371"/>
      <c r="AV137" s="371"/>
      <c r="AW137" s="371"/>
      <c r="AX137" s="371"/>
      <c r="AY137" s="371"/>
      <c r="AZ137" s="371"/>
      <c r="BA137" s="371"/>
      <c r="BB137" s="371"/>
      <c r="BC137" s="371"/>
      <c r="BD137" s="371" t="s">
        <v>576</v>
      </c>
      <c r="BE137" s="371"/>
      <c r="BF137" s="371"/>
      <c r="BG137" s="371">
        <f>B137+T137+AC137+AJ137+AQ137+AX137+BA137+BD137</f>
        <v>52</v>
      </c>
      <c r="BH137" s="371"/>
      <c r="BI137" s="371"/>
      <c r="BJ137" s="371"/>
      <c r="BK137" s="371"/>
      <c r="BL137" s="371"/>
      <c r="BM137" s="371"/>
      <c r="BN137" s="371"/>
      <c r="BO137" s="371"/>
      <c r="BP137" s="371"/>
    </row>
    <row r="138" spans="1:68" ht="12" customHeight="1">
      <c r="A138" s="76" t="s">
        <v>535</v>
      </c>
      <c r="B138" s="371">
        <f>H138+N138</f>
        <v>29</v>
      </c>
      <c r="C138" s="371"/>
      <c r="D138" s="371"/>
      <c r="E138" s="371">
        <f>K138+Q138</f>
        <v>1044</v>
      </c>
      <c r="F138" s="371"/>
      <c r="G138" s="371"/>
      <c r="H138" s="371">
        <v>11.5</v>
      </c>
      <c r="I138" s="371"/>
      <c r="J138" s="371"/>
      <c r="K138" s="371">
        <f>H138*36</f>
        <v>414</v>
      </c>
      <c r="L138" s="371"/>
      <c r="M138" s="371"/>
      <c r="N138" s="371">
        <v>17.5</v>
      </c>
      <c r="O138" s="371"/>
      <c r="P138" s="371"/>
      <c r="Q138" s="371">
        <f>N138*36</f>
        <v>630</v>
      </c>
      <c r="R138" s="371"/>
      <c r="S138" s="371"/>
      <c r="T138" s="371">
        <f>W138+Z138</f>
        <v>2</v>
      </c>
      <c r="U138" s="371"/>
      <c r="V138" s="371"/>
      <c r="W138" s="371">
        <v>0.5</v>
      </c>
      <c r="X138" s="371"/>
      <c r="Y138" s="371"/>
      <c r="Z138" s="371">
        <v>1.5</v>
      </c>
      <c r="AA138" s="371"/>
      <c r="AB138" s="371"/>
      <c r="AC138" s="371">
        <f>AF138+AH138</f>
        <v>4</v>
      </c>
      <c r="AD138" s="371"/>
      <c r="AE138" s="371"/>
      <c r="AF138" s="371" t="s">
        <v>466</v>
      </c>
      <c r="AG138" s="371"/>
      <c r="AH138" s="371" t="s">
        <v>466</v>
      </c>
      <c r="AI138" s="371"/>
      <c r="AJ138" s="371">
        <f>AM138+AO138</f>
        <v>7</v>
      </c>
      <c r="AK138" s="371"/>
      <c r="AL138" s="371"/>
      <c r="AM138" s="371" t="s">
        <v>473</v>
      </c>
      <c r="AN138" s="371"/>
      <c r="AO138" s="371" t="s">
        <v>472</v>
      </c>
      <c r="AP138" s="371"/>
      <c r="AQ138" s="371"/>
      <c r="AR138" s="371"/>
      <c r="AS138" s="371"/>
      <c r="AT138" s="371"/>
      <c r="AU138" s="371"/>
      <c r="AV138" s="371"/>
      <c r="AW138" s="371"/>
      <c r="AX138" s="371"/>
      <c r="AY138" s="371"/>
      <c r="AZ138" s="371"/>
      <c r="BA138" s="371"/>
      <c r="BB138" s="371"/>
      <c r="BC138" s="371"/>
      <c r="BD138" s="371" t="s">
        <v>573</v>
      </c>
      <c r="BE138" s="371"/>
      <c r="BF138" s="371"/>
      <c r="BG138" s="371">
        <f>B138+T138+AC138+AJ138+AQ138+AX138+BA138+BD138</f>
        <v>52</v>
      </c>
      <c r="BH138" s="371"/>
      <c r="BI138" s="371"/>
      <c r="BJ138" s="371"/>
      <c r="BK138" s="371"/>
      <c r="BL138" s="371"/>
      <c r="BM138" s="371"/>
      <c r="BN138" s="371"/>
      <c r="BO138" s="371"/>
      <c r="BP138" s="371"/>
    </row>
    <row r="139" spans="1:68" ht="12" customHeight="1">
      <c r="A139" s="76" t="s">
        <v>536</v>
      </c>
      <c r="B139" s="371">
        <f>H139+N139</f>
        <v>20</v>
      </c>
      <c r="C139" s="371"/>
      <c r="D139" s="371"/>
      <c r="E139" s="371">
        <f>K139+Q139</f>
        <v>720</v>
      </c>
      <c r="F139" s="371"/>
      <c r="G139" s="371"/>
      <c r="H139" s="371">
        <v>15</v>
      </c>
      <c r="I139" s="371"/>
      <c r="J139" s="371"/>
      <c r="K139" s="371">
        <f>H139*36</f>
        <v>540</v>
      </c>
      <c r="L139" s="371"/>
      <c r="M139" s="371"/>
      <c r="N139" s="371">
        <v>5</v>
      </c>
      <c r="O139" s="371"/>
      <c r="P139" s="371"/>
      <c r="Q139" s="371">
        <f>N139*36</f>
        <v>180</v>
      </c>
      <c r="R139" s="371"/>
      <c r="S139" s="371"/>
      <c r="T139" s="371">
        <f>W139+Z139</f>
        <v>1</v>
      </c>
      <c r="U139" s="371"/>
      <c r="V139" s="371"/>
      <c r="W139" s="371"/>
      <c r="X139" s="371"/>
      <c r="Y139" s="371"/>
      <c r="Z139" s="371">
        <v>1</v>
      </c>
      <c r="AA139" s="371"/>
      <c r="AB139" s="371"/>
      <c r="AC139" s="371">
        <f>AF139+AH139</f>
        <v>4</v>
      </c>
      <c r="AD139" s="371"/>
      <c r="AE139" s="371"/>
      <c r="AF139" s="371">
        <v>2</v>
      </c>
      <c r="AG139" s="371"/>
      <c r="AH139" s="371">
        <v>2</v>
      </c>
      <c r="AI139" s="371"/>
      <c r="AJ139" s="371">
        <f>AM139+AO139</f>
        <v>6</v>
      </c>
      <c r="AK139" s="371"/>
      <c r="AL139" s="371"/>
      <c r="AM139" s="371"/>
      <c r="AN139" s="371"/>
      <c r="AO139" s="371">
        <v>6</v>
      </c>
      <c r="AP139" s="371"/>
      <c r="AQ139" s="371" t="s">
        <v>472</v>
      </c>
      <c r="AR139" s="371"/>
      <c r="AS139" s="371"/>
      <c r="AT139" s="371"/>
      <c r="AU139" s="371"/>
      <c r="AV139" s="371" t="s">
        <v>472</v>
      </c>
      <c r="AW139" s="371"/>
      <c r="AX139" s="371" t="s">
        <v>472</v>
      </c>
      <c r="AY139" s="371"/>
      <c r="AZ139" s="371"/>
      <c r="BA139" s="371" t="s">
        <v>466</v>
      </c>
      <c r="BB139" s="371"/>
      <c r="BC139" s="371"/>
      <c r="BD139" s="371" t="s">
        <v>466</v>
      </c>
      <c r="BE139" s="371"/>
      <c r="BF139" s="371"/>
      <c r="BG139" s="371">
        <f>B139+T139+AC139+AJ139+AQ139+AX139+BA139+BD139</f>
        <v>43</v>
      </c>
      <c r="BH139" s="371"/>
      <c r="BI139" s="371"/>
      <c r="BJ139" s="371"/>
      <c r="BK139" s="371"/>
      <c r="BL139" s="371"/>
      <c r="BM139" s="371"/>
      <c r="BN139" s="371"/>
      <c r="BO139" s="371"/>
      <c r="BP139" s="371"/>
    </row>
    <row r="140" spans="1:68" ht="13.5" customHeight="1" hidden="1">
      <c r="A140" s="76" t="s">
        <v>537</v>
      </c>
      <c r="B140" s="371"/>
      <c r="C140" s="371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371"/>
      <c r="AF140" s="371"/>
      <c r="AG140" s="371"/>
      <c r="AH140" s="371"/>
      <c r="AI140" s="371"/>
      <c r="AJ140" s="371"/>
      <c r="AK140" s="371"/>
      <c r="AL140" s="371"/>
      <c r="AM140" s="371"/>
      <c r="AN140" s="371"/>
      <c r="AO140" s="371"/>
      <c r="AP140" s="371"/>
      <c r="AQ140" s="371"/>
      <c r="AR140" s="371"/>
      <c r="AS140" s="371"/>
      <c r="AT140" s="371"/>
      <c r="AU140" s="371"/>
      <c r="AV140" s="371"/>
      <c r="AW140" s="371"/>
      <c r="AX140" s="371"/>
      <c r="AY140" s="371"/>
      <c r="AZ140" s="371"/>
      <c r="BA140" s="371"/>
      <c r="BB140" s="371"/>
      <c r="BC140" s="371"/>
      <c r="BD140" s="371"/>
      <c r="BE140" s="371"/>
      <c r="BF140" s="371"/>
      <c r="BG140" s="371"/>
      <c r="BH140" s="371"/>
      <c r="BI140" s="371"/>
      <c r="BJ140" s="371"/>
      <c r="BK140" s="371"/>
      <c r="BL140" s="371"/>
      <c r="BM140" s="371"/>
      <c r="BN140" s="371"/>
      <c r="BO140" s="371"/>
      <c r="BP140" s="371"/>
    </row>
    <row r="141" spans="1:68" ht="13.5" customHeight="1" hidden="1">
      <c r="A141" s="76" t="s">
        <v>538</v>
      </c>
      <c r="B141" s="371"/>
      <c r="C141" s="371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  <c r="Q141" s="371"/>
      <c r="R141" s="371"/>
      <c r="S141" s="371"/>
      <c r="T141" s="371"/>
      <c r="U141" s="371"/>
      <c r="V141" s="371"/>
      <c r="W141" s="371"/>
      <c r="X141" s="371"/>
      <c r="Y141" s="371"/>
      <c r="Z141" s="371"/>
      <c r="AA141" s="371"/>
      <c r="AB141" s="371"/>
      <c r="AC141" s="371"/>
      <c r="AD141" s="371"/>
      <c r="AE141" s="371"/>
      <c r="AF141" s="371"/>
      <c r="AG141" s="371"/>
      <c r="AH141" s="371"/>
      <c r="AI141" s="371"/>
      <c r="AJ141" s="371"/>
      <c r="AK141" s="371"/>
      <c r="AL141" s="371"/>
      <c r="AM141" s="371"/>
      <c r="AN141" s="371"/>
      <c r="AO141" s="371"/>
      <c r="AP141" s="371"/>
      <c r="AQ141" s="371"/>
      <c r="AR141" s="371"/>
      <c r="AS141" s="371"/>
      <c r="AT141" s="371"/>
      <c r="AU141" s="371"/>
      <c r="AV141" s="371"/>
      <c r="AW141" s="371"/>
      <c r="AX141" s="371"/>
      <c r="AY141" s="371"/>
      <c r="AZ141" s="371"/>
      <c r="BA141" s="371"/>
      <c r="BB141" s="371"/>
      <c r="BC141" s="371"/>
      <c r="BD141" s="371"/>
      <c r="BE141" s="371"/>
      <c r="BF141" s="371"/>
      <c r="BG141" s="371"/>
      <c r="BH141" s="371"/>
      <c r="BI141" s="371"/>
      <c r="BJ141" s="371"/>
      <c r="BK141" s="371"/>
      <c r="BL141" s="371"/>
      <c r="BM141" s="371"/>
      <c r="BN141" s="371"/>
      <c r="BO141" s="371"/>
      <c r="BP141" s="371"/>
    </row>
    <row r="142" spans="1:68" ht="13.5" customHeight="1" hidden="1">
      <c r="A142" s="76" t="s">
        <v>539</v>
      </c>
      <c r="B142" s="371"/>
      <c r="C142" s="371"/>
      <c r="D142" s="371"/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371"/>
      <c r="AH142" s="371"/>
      <c r="AI142" s="371"/>
      <c r="AJ142" s="371"/>
      <c r="AK142" s="371"/>
      <c r="AL142" s="371"/>
      <c r="AM142" s="371"/>
      <c r="AN142" s="371"/>
      <c r="AO142" s="371"/>
      <c r="AP142" s="371"/>
      <c r="AQ142" s="371"/>
      <c r="AR142" s="371"/>
      <c r="AS142" s="371"/>
      <c r="AT142" s="371"/>
      <c r="AU142" s="371"/>
      <c r="AV142" s="371"/>
      <c r="AW142" s="371"/>
      <c r="AX142" s="371"/>
      <c r="AY142" s="371"/>
      <c r="AZ142" s="371"/>
      <c r="BA142" s="371"/>
      <c r="BB142" s="371"/>
      <c r="BC142" s="371"/>
      <c r="BD142" s="371"/>
      <c r="BE142" s="371"/>
      <c r="BF142" s="371"/>
      <c r="BG142" s="371"/>
      <c r="BH142" s="371"/>
      <c r="BI142" s="371"/>
      <c r="BJ142" s="371"/>
      <c r="BK142" s="371"/>
      <c r="BL142" s="371"/>
      <c r="BM142" s="371"/>
      <c r="BN142" s="371"/>
      <c r="BO142" s="371"/>
      <c r="BP142" s="371"/>
    </row>
    <row r="143" spans="1:68" ht="13.5" customHeight="1" hidden="1">
      <c r="A143" s="76" t="s">
        <v>540</v>
      </c>
      <c r="B143" s="371"/>
      <c r="C143" s="371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  <c r="R143" s="371"/>
      <c r="S143" s="371"/>
      <c r="T143" s="371"/>
      <c r="U143" s="371"/>
      <c r="V143" s="371"/>
      <c r="W143" s="371"/>
      <c r="X143" s="371"/>
      <c r="Y143" s="371"/>
      <c r="Z143" s="371"/>
      <c r="AA143" s="371"/>
      <c r="AB143" s="371"/>
      <c r="AC143" s="371"/>
      <c r="AD143" s="371"/>
      <c r="AE143" s="371"/>
      <c r="AF143" s="371"/>
      <c r="AG143" s="371"/>
      <c r="AH143" s="371"/>
      <c r="AI143" s="371"/>
      <c r="AJ143" s="371"/>
      <c r="AK143" s="371"/>
      <c r="AL143" s="371"/>
      <c r="AM143" s="371"/>
      <c r="AN143" s="371"/>
      <c r="AO143" s="371"/>
      <c r="AP143" s="371"/>
      <c r="AQ143" s="371"/>
      <c r="AR143" s="371"/>
      <c r="AS143" s="371"/>
      <c r="AT143" s="371"/>
      <c r="AU143" s="371"/>
      <c r="AV143" s="371"/>
      <c r="AW143" s="371"/>
      <c r="AX143" s="371"/>
      <c r="AY143" s="371"/>
      <c r="AZ143" s="371"/>
      <c r="BA143" s="371"/>
      <c r="BB143" s="371"/>
      <c r="BC143" s="371"/>
      <c r="BD143" s="371"/>
      <c r="BE143" s="371"/>
      <c r="BF143" s="371"/>
      <c r="BG143" s="371"/>
      <c r="BH143" s="371"/>
      <c r="BI143" s="371"/>
      <c r="BJ143" s="371"/>
      <c r="BK143" s="371"/>
      <c r="BL143" s="371"/>
      <c r="BM143" s="371"/>
      <c r="BN143" s="371"/>
      <c r="BO143" s="371"/>
      <c r="BP143" s="371"/>
    </row>
    <row r="144" spans="1:68" ht="13.5" customHeight="1" hidden="1">
      <c r="A144" s="76" t="s">
        <v>541</v>
      </c>
      <c r="B144" s="371"/>
      <c r="C144" s="371"/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  <c r="R144" s="371"/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  <c r="AC144" s="371"/>
      <c r="AD144" s="371"/>
      <c r="AE144" s="371"/>
      <c r="AF144" s="371"/>
      <c r="AG144" s="371"/>
      <c r="AH144" s="371"/>
      <c r="AI144" s="371"/>
      <c r="AJ144" s="371"/>
      <c r="AK144" s="371"/>
      <c r="AL144" s="371"/>
      <c r="AM144" s="371"/>
      <c r="AN144" s="371"/>
      <c r="AO144" s="371"/>
      <c r="AP144" s="371"/>
      <c r="AQ144" s="371"/>
      <c r="AR144" s="371"/>
      <c r="AS144" s="371"/>
      <c r="AT144" s="371"/>
      <c r="AU144" s="371"/>
      <c r="AV144" s="371"/>
      <c r="AW144" s="371"/>
      <c r="AX144" s="371"/>
      <c r="AY144" s="371"/>
      <c r="AZ144" s="371"/>
      <c r="BA144" s="371"/>
      <c r="BB144" s="371"/>
      <c r="BC144" s="371"/>
      <c r="BD144" s="371"/>
      <c r="BE144" s="371"/>
      <c r="BF144" s="371"/>
      <c r="BG144" s="371"/>
      <c r="BH144" s="371"/>
      <c r="BI144" s="371"/>
      <c r="BJ144" s="371"/>
      <c r="BK144" s="371"/>
      <c r="BL144" s="371"/>
      <c r="BM144" s="371"/>
      <c r="BN144" s="371"/>
      <c r="BO144" s="371"/>
      <c r="BP144" s="371"/>
    </row>
    <row r="145" spans="1:68" ht="13.5" customHeight="1" hidden="1">
      <c r="A145" s="76" t="s">
        <v>542</v>
      </c>
      <c r="B145" s="371"/>
      <c r="C145" s="371"/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1"/>
      <c r="R145" s="371"/>
      <c r="S145" s="371"/>
      <c r="T145" s="371"/>
      <c r="U145" s="371"/>
      <c r="V145" s="371"/>
      <c r="W145" s="371"/>
      <c r="X145" s="371"/>
      <c r="Y145" s="371"/>
      <c r="Z145" s="371"/>
      <c r="AA145" s="371"/>
      <c r="AB145" s="371"/>
      <c r="AC145" s="371"/>
      <c r="AD145" s="371"/>
      <c r="AE145" s="371"/>
      <c r="AF145" s="371"/>
      <c r="AG145" s="371"/>
      <c r="AH145" s="371"/>
      <c r="AI145" s="371"/>
      <c r="AJ145" s="371"/>
      <c r="AK145" s="371"/>
      <c r="AL145" s="371"/>
      <c r="AM145" s="371"/>
      <c r="AN145" s="371"/>
      <c r="AO145" s="371"/>
      <c r="AP145" s="371"/>
      <c r="AQ145" s="371"/>
      <c r="AR145" s="371"/>
      <c r="AS145" s="371"/>
      <c r="AT145" s="371"/>
      <c r="AU145" s="371"/>
      <c r="AV145" s="371"/>
      <c r="AW145" s="371"/>
      <c r="AX145" s="371"/>
      <c r="AY145" s="371"/>
      <c r="AZ145" s="371"/>
      <c r="BA145" s="371"/>
      <c r="BB145" s="371"/>
      <c r="BC145" s="371"/>
      <c r="BD145" s="371"/>
      <c r="BE145" s="371"/>
      <c r="BF145" s="371"/>
      <c r="BG145" s="371"/>
      <c r="BH145" s="371"/>
      <c r="BI145" s="371"/>
      <c r="BJ145" s="371"/>
      <c r="BK145" s="371"/>
      <c r="BL145" s="371"/>
      <c r="BM145" s="371"/>
      <c r="BN145" s="371"/>
      <c r="BO145" s="371"/>
      <c r="BP145" s="371"/>
    </row>
    <row r="146" spans="1:68" ht="13.5" customHeight="1" hidden="1">
      <c r="A146" s="76" t="s">
        <v>543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  <c r="V146" s="371"/>
      <c r="W146" s="371"/>
      <c r="X146" s="371"/>
      <c r="Y146" s="371"/>
      <c r="Z146" s="371"/>
      <c r="AA146" s="371"/>
      <c r="AB146" s="371"/>
      <c r="AC146" s="371"/>
      <c r="AD146" s="371"/>
      <c r="AE146" s="371"/>
      <c r="AF146" s="371"/>
      <c r="AG146" s="371"/>
      <c r="AH146" s="371"/>
      <c r="AI146" s="371"/>
      <c r="AJ146" s="371"/>
      <c r="AK146" s="371"/>
      <c r="AL146" s="371"/>
      <c r="AM146" s="371"/>
      <c r="AN146" s="371"/>
      <c r="AO146" s="371"/>
      <c r="AP146" s="371"/>
      <c r="AQ146" s="371"/>
      <c r="AR146" s="371"/>
      <c r="AS146" s="371"/>
      <c r="AT146" s="371"/>
      <c r="AU146" s="371"/>
      <c r="AV146" s="371"/>
      <c r="AW146" s="371"/>
      <c r="AX146" s="371"/>
      <c r="AY146" s="371"/>
      <c r="AZ146" s="371"/>
      <c r="BA146" s="371"/>
      <c r="BB146" s="371"/>
      <c r="BC146" s="371"/>
      <c r="BD146" s="371"/>
      <c r="BE146" s="371"/>
      <c r="BF146" s="371"/>
      <c r="BG146" s="371"/>
      <c r="BH146" s="371"/>
      <c r="BI146" s="371"/>
      <c r="BJ146" s="371"/>
      <c r="BK146" s="371"/>
      <c r="BL146" s="371"/>
      <c r="BM146" s="371"/>
      <c r="BN146" s="371"/>
      <c r="BO146" s="371"/>
      <c r="BP146" s="371"/>
    </row>
    <row r="147" spans="1:68" ht="13.5" customHeight="1" hidden="1">
      <c r="A147" s="76" t="s">
        <v>544</v>
      </c>
      <c r="B147" s="371"/>
      <c r="C147" s="371"/>
      <c r="D147" s="371"/>
      <c r="E147" s="371"/>
      <c r="F147" s="371"/>
      <c r="G147" s="371"/>
      <c r="H147" s="371"/>
      <c r="I147" s="371"/>
      <c r="J147" s="371"/>
      <c r="K147" s="371"/>
      <c r="L147" s="371"/>
      <c r="M147" s="371"/>
      <c r="N147" s="371"/>
      <c r="O147" s="371"/>
      <c r="P147" s="371"/>
      <c r="Q147" s="371"/>
      <c r="R147" s="371"/>
      <c r="S147" s="371"/>
      <c r="T147" s="371"/>
      <c r="U147" s="371"/>
      <c r="V147" s="371"/>
      <c r="W147" s="371"/>
      <c r="X147" s="371"/>
      <c r="Y147" s="371"/>
      <c r="Z147" s="371"/>
      <c r="AA147" s="371"/>
      <c r="AB147" s="371"/>
      <c r="AC147" s="371"/>
      <c r="AD147" s="371"/>
      <c r="AE147" s="371"/>
      <c r="AF147" s="371"/>
      <c r="AG147" s="371"/>
      <c r="AH147" s="371"/>
      <c r="AI147" s="371"/>
      <c r="AJ147" s="371"/>
      <c r="AK147" s="371"/>
      <c r="AL147" s="371"/>
      <c r="AM147" s="371"/>
      <c r="AN147" s="371"/>
      <c r="AO147" s="371"/>
      <c r="AP147" s="371"/>
      <c r="AQ147" s="371"/>
      <c r="AR147" s="371"/>
      <c r="AS147" s="371"/>
      <c r="AT147" s="371"/>
      <c r="AU147" s="371"/>
      <c r="AV147" s="371"/>
      <c r="AW147" s="371"/>
      <c r="AX147" s="371"/>
      <c r="AY147" s="371"/>
      <c r="AZ147" s="371"/>
      <c r="BA147" s="371"/>
      <c r="BB147" s="371"/>
      <c r="BC147" s="371"/>
      <c r="BD147" s="371"/>
      <c r="BE147" s="371"/>
      <c r="BF147" s="371"/>
      <c r="BG147" s="371"/>
      <c r="BH147" s="371"/>
      <c r="BI147" s="371"/>
      <c r="BJ147" s="371"/>
      <c r="BK147" s="371"/>
      <c r="BL147" s="371"/>
      <c r="BM147" s="371"/>
      <c r="BN147" s="371"/>
      <c r="BO147" s="371"/>
      <c r="BP147" s="371"/>
    </row>
    <row r="148" spans="1:68" ht="12" customHeight="1">
      <c r="A148" s="85" t="s">
        <v>221</v>
      </c>
      <c r="B148" s="370">
        <f>B137+B138+B139</f>
        <v>77</v>
      </c>
      <c r="C148" s="370"/>
      <c r="D148" s="370"/>
      <c r="E148" s="370">
        <f>E137+E138+E139</f>
        <v>2772</v>
      </c>
      <c r="F148" s="370"/>
      <c r="G148" s="370"/>
      <c r="H148" s="370">
        <f>H137+H138+H139</f>
        <v>36.5</v>
      </c>
      <c r="I148" s="370"/>
      <c r="J148" s="370"/>
      <c r="K148" s="370">
        <f>K137+K138+K139</f>
        <v>1314</v>
      </c>
      <c r="L148" s="370"/>
      <c r="M148" s="370"/>
      <c r="N148" s="370">
        <f>N137+N138+N139</f>
        <v>40.5</v>
      </c>
      <c r="O148" s="370"/>
      <c r="P148" s="370"/>
      <c r="Q148" s="370">
        <f>Q137+Q138+Q139</f>
        <v>1458</v>
      </c>
      <c r="R148" s="370"/>
      <c r="S148" s="370"/>
      <c r="T148" s="370">
        <f>T137+T138+T139</f>
        <v>5</v>
      </c>
      <c r="U148" s="370"/>
      <c r="V148" s="370"/>
      <c r="W148" s="370"/>
      <c r="X148" s="370"/>
      <c r="Y148" s="370"/>
      <c r="Z148" s="370"/>
      <c r="AA148" s="370"/>
      <c r="AB148" s="370"/>
      <c r="AC148" s="370">
        <f>AC137+AC138+AC139</f>
        <v>12</v>
      </c>
      <c r="AD148" s="370"/>
      <c r="AE148" s="370"/>
      <c r="AF148" s="370"/>
      <c r="AG148" s="370"/>
      <c r="AH148" s="370"/>
      <c r="AI148" s="370"/>
      <c r="AJ148" s="370">
        <f>AJ137+AJ138+AJ139</f>
        <v>20</v>
      </c>
      <c r="AK148" s="370"/>
      <c r="AL148" s="370"/>
      <c r="AM148" s="370"/>
      <c r="AN148" s="370"/>
      <c r="AO148" s="370"/>
      <c r="AP148" s="370"/>
      <c r="AQ148" s="370" t="s">
        <v>472</v>
      </c>
      <c r="AR148" s="370"/>
      <c r="AS148" s="370"/>
      <c r="AT148" s="370"/>
      <c r="AU148" s="370"/>
      <c r="AV148" s="370"/>
      <c r="AW148" s="370"/>
      <c r="AX148" s="370" t="s">
        <v>472</v>
      </c>
      <c r="AY148" s="370"/>
      <c r="AZ148" s="370"/>
      <c r="BA148" s="370" t="s">
        <v>466</v>
      </c>
      <c r="BB148" s="370"/>
      <c r="BC148" s="370"/>
      <c r="BD148" s="370" t="s">
        <v>577</v>
      </c>
      <c r="BE148" s="370"/>
      <c r="BF148" s="370"/>
      <c r="BG148" s="370" t="s">
        <v>578</v>
      </c>
      <c r="BH148" s="370"/>
      <c r="BI148" s="370"/>
      <c r="BJ148" s="371"/>
      <c r="BK148" s="371"/>
      <c r="BL148" s="371"/>
      <c r="BM148" s="371"/>
      <c r="BN148" s="371"/>
      <c r="BO148" s="371"/>
      <c r="BP148" s="371"/>
    </row>
    <row r="149" spans="1:64" ht="3" customHeight="1">
      <c r="A149" s="372"/>
      <c r="B149" s="372"/>
      <c r="C149" s="372"/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2"/>
      <c r="AL149" s="372"/>
      <c r="AM149" s="372"/>
      <c r="AN149" s="372"/>
      <c r="AO149" s="372"/>
      <c r="AP149" s="372"/>
      <c r="AQ149" s="372"/>
      <c r="AR149" s="372"/>
      <c r="AS149" s="372"/>
      <c r="AT149" s="372"/>
      <c r="AU149" s="372"/>
      <c r="AV149" s="372"/>
      <c r="AW149" s="372"/>
      <c r="AX149" s="372"/>
      <c r="AY149" s="372"/>
      <c r="AZ149" s="372"/>
      <c r="BA149" s="372"/>
      <c r="BB149" s="372"/>
      <c r="BC149" s="372"/>
      <c r="BD149" s="372"/>
      <c r="BE149" s="372"/>
      <c r="BF149" s="358"/>
      <c r="BG149" s="358"/>
      <c r="BH149" s="358"/>
      <c r="BI149" s="358"/>
      <c r="BJ149" s="358"/>
      <c r="BK149" s="358"/>
      <c r="BL149" s="358"/>
    </row>
    <row r="150" spans="1:61" ht="13.5" customHeight="1" hidden="1">
      <c r="A150" s="366" t="s">
        <v>489</v>
      </c>
      <c r="B150" s="366" t="s">
        <v>579</v>
      </c>
      <c r="C150" s="366"/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 t="s">
        <v>560</v>
      </c>
      <c r="U150" s="366"/>
      <c r="V150" s="366"/>
      <c r="W150" s="366"/>
      <c r="X150" s="366"/>
      <c r="Y150" s="366"/>
      <c r="Z150" s="366"/>
      <c r="AA150" s="366"/>
      <c r="AB150" s="366"/>
      <c r="AC150" s="366" t="s">
        <v>561</v>
      </c>
      <c r="AD150" s="366"/>
      <c r="AE150" s="366"/>
      <c r="AF150" s="366"/>
      <c r="AG150" s="366"/>
      <c r="AH150" s="366"/>
      <c r="AI150" s="366"/>
      <c r="AJ150" s="366"/>
      <c r="AK150" s="366"/>
      <c r="AL150" s="366"/>
      <c r="AM150" s="366"/>
      <c r="AN150" s="366"/>
      <c r="AO150" s="366"/>
      <c r="AP150" s="366"/>
      <c r="AQ150" s="366" t="s">
        <v>562</v>
      </c>
      <c r="AR150" s="366"/>
      <c r="AS150" s="366"/>
      <c r="AT150" s="366"/>
      <c r="AU150" s="366"/>
      <c r="AV150" s="366"/>
      <c r="AW150" s="366" t="s">
        <v>563</v>
      </c>
      <c r="AX150" s="366"/>
      <c r="AY150" s="366"/>
      <c r="AZ150" s="366" t="s">
        <v>221</v>
      </c>
      <c r="BA150" s="366"/>
      <c r="BB150" s="366"/>
      <c r="BC150" s="366" t="s">
        <v>564</v>
      </c>
      <c r="BD150" s="366"/>
      <c r="BE150" s="366"/>
      <c r="BF150" s="366"/>
      <c r="BG150" s="358" t="s">
        <v>565</v>
      </c>
      <c r="BH150" s="358"/>
      <c r="BI150" s="358"/>
    </row>
    <row r="151" spans="1:61" ht="13.5" customHeight="1" hidden="1">
      <c r="A151" s="366"/>
      <c r="B151" s="366"/>
      <c r="C151" s="366"/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 t="s">
        <v>566</v>
      </c>
      <c r="AD151" s="366"/>
      <c r="AE151" s="366"/>
      <c r="AF151" s="366"/>
      <c r="AG151" s="366"/>
      <c r="AH151" s="366"/>
      <c r="AI151" s="366"/>
      <c r="AJ151" s="366" t="s">
        <v>475</v>
      </c>
      <c r="AK151" s="366"/>
      <c r="AL151" s="366"/>
      <c r="AM151" s="366"/>
      <c r="AN151" s="366"/>
      <c r="AO151" s="366"/>
      <c r="AP151" s="366"/>
      <c r="AQ151" s="366" t="s">
        <v>567</v>
      </c>
      <c r="AR151" s="366"/>
      <c r="AS151" s="366"/>
      <c r="AT151" s="366" t="s">
        <v>568</v>
      </c>
      <c r="AU151" s="366"/>
      <c r="AV151" s="366"/>
      <c r="AW151" s="366"/>
      <c r="AX151" s="367"/>
      <c r="AY151" s="366"/>
      <c r="AZ151" s="366"/>
      <c r="BA151" s="367"/>
      <c r="BB151" s="366"/>
      <c r="BC151" s="366"/>
      <c r="BD151" s="367"/>
      <c r="BE151" s="367"/>
      <c r="BF151" s="366"/>
      <c r="BG151" s="358"/>
      <c r="BH151" s="367"/>
      <c r="BI151" s="358"/>
    </row>
    <row r="152" spans="1:61" ht="13.5" customHeight="1" hidden="1">
      <c r="A152" s="366"/>
      <c r="B152" s="366" t="s">
        <v>221</v>
      </c>
      <c r="C152" s="366"/>
      <c r="D152" s="366"/>
      <c r="E152" s="366"/>
      <c r="F152" s="366"/>
      <c r="G152" s="366"/>
      <c r="H152" s="366" t="s">
        <v>569</v>
      </c>
      <c r="I152" s="366"/>
      <c r="J152" s="366"/>
      <c r="K152" s="366"/>
      <c r="L152" s="366"/>
      <c r="M152" s="366"/>
      <c r="N152" s="366" t="s">
        <v>570</v>
      </c>
      <c r="O152" s="366"/>
      <c r="P152" s="366"/>
      <c r="Q152" s="366"/>
      <c r="R152" s="366"/>
      <c r="S152" s="366"/>
      <c r="T152" s="366" t="s">
        <v>221</v>
      </c>
      <c r="U152" s="366"/>
      <c r="V152" s="366"/>
      <c r="W152" s="366" t="s">
        <v>569</v>
      </c>
      <c r="X152" s="366"/>
      <c r="Y152" s="366"/>
      <c r="Z152" s="366" t="s">
        <v>570</v>
      </c>
      <c r="AA152" s="366"/>
      <c r="AB152" s="366"/>
      <c r="AC152" s="366" t="s">
        <v>221</v>
      </c>
      <c r="AD152" s="366"/>
      <c r="AE152" s="366"/>
      <c r="AF152" s="366" t="s">
        <v>569</v>
      </c>
      <c r="AG152" s="366"/>
      <c r="AH152" s="366" t="s">
        <v>570</v>
      </c>
      <c r="AI152" s="366"/>
      <c r="AJ152" s="366" t="s">
        <v>221</v>
      </c>
      <c r="AK152" s="366"/>
      <c r="AL152" s="366"/>
      <c r="AM152" s="366" t="s">
        <v>569</v>
      </c>
      <c r="AN152" s="366"/>
      <c r="AO152" s="366" t="s">
        <v>570</v>
      </c>
      <c r="AP152" s="366"/>
      <c r="AQ152" s="366"/>
      <c r="AR152" s="366"/>
      <c r="AS152" s="366"/>
      <c r="AT152" s="366"/>
      <c r="AU152" s="366"/>
      <c r="AV152" s="366"/>
      <c r="AW152" s="366"/>
      <c r="AX152" s="366"/>
      <c r="AY152" s="366"/>
      <c r="AZ152" s="366"/>
      <c r="BA152" s="366"/>
      <c r="BB152" s="366"/>
      <c r="BC152" s="366"/>
      <c r="BD152" s="367"/>
      <c r="BE152" s="367"/>
      <c r="BF152" s="366"/>
      <c r="BG152" s="358"/>
      <c r="BH152" s="367"/>
      <c r="BI152" s="358"/>
    </row>
    <row r="153" spans="1:61" ht="13.5" customHeight="1" hidden="1">
      <c r="A153" s="366"/>
      <c r="B153" s="369" t="s">
        <v>571</v>
      </c>
      <c r="C153" s="369"/>
      <c r="D153" s="369"/>
      <c r="E153" s="369" t="s">
        <v>572</v>
      </c>
      <c r="F153" s="369"/>
      <c r="G153" s="369"/>
      <c r="H153" s="369" t="s">
        <v>571</v>
      </c>
      <c r="I153" s="369"/>
      <c r="J153" s="369"/>
      <c r="K153" s="369" t="s">
        <v>572</v>
      </c>
      <c r="L153" s="369"/>
      <c r="M153" s="369"/>
      <c r="N153" s="369" t="s">
        <v>571</v>
      </c>
      <c r="O153" s="369"/>
      <c r="P153" s="369"/>
      <c r="Q153" s="369" t="s">
        <v>572</v>
      </c>
      <c r="R153" s="369"/>
      <c r="S153" s="369"/>
      <c r="T153" s="369" t="s">
        <v>571</v>
      </c>
      <c r="U153" s="369"/>
      <c r="V153" s="369"/>
      <c r="W153" s="369" t="s">
        <v>571</v>
      </c>
      <c r="X153" s="369"/>
      <c r="Y153" s="369"/>
      <c r="Z153" s="369" t="s">
        <v>571</v>
      </c>
      <c r="AA153" s="369"/>
      <c r="AB153" s="369"/>
      <c r="AC153" s="369" t="s">
        <v>571</v>
      </c>
      <c r="AD153" s="369"/>
      <c r="AE153" s="369"/>
      <c r="AF153" s="369" t="s">
        <v>571</v>
      </c>
      <c r="AG153" s="369"/>
      <c r="AH153" s="369" t="s">
        <v>571</v>
      </c>
      <c r="AI153" s="369"/>
      <c r="AJ153" s="369" t="s">
        <v>571</v>
      </c>
      <c r="AK153" s="369"/>
      <c r="AL153" s="369"/>
      <c r="AM153" s="369" t="s">
        <v>571</v>
      </c>
      <c r="AN153" s="369"/>
      <c r="AO153" s="369" t="s">
        <v>571</v>
      </c>
      <c r="AP153" s="369"/>
      <c r="AQ153" s="369" t="s">
        <v>571</v>
      </c>
      <c r="AR153" s="369"/>
      <c r="AS153" s="369"/>
      <c r="AT153" s="369" t="s">
        <v>571</v>
      </c>
      <c r="AU153" s="369"/>
      <c r="AV153" s="369"/>
      <c r="AW153" s="369" t="s">
        <v>571</v>
      </c>
      <c r="AX153" s="369"/>
      <c r="AY153" s="369"/>
      <c r="AZ153" s="369" t="s">
        <v>571</v>
      </c>
      <c r="BA153" s="369"/>
      <c r="BB153" s="369"/>
      <c r="BC153" s="366"/>
      <c r="BD153" s="366"/>
      <c r="BE153" s="366"/>
      <c r="BF153" s="366"/>
      <c r="BG153" s="358"/>
      <c r="BH153" s="358"/>
      <c r="BI153" s="358"/>
    </row>
    <row r="154" spans="1:61" ht="13.5" customHeight="1" hidden="1">
      <c r="A154" s="87" t="s">
        <v>534</v>
      </c>
      <c r="B154" s="368"/>
      <c r="C154" s="368"/>
      <c r="D154" s="368"/>
      <c r="E154" s="368"/>
      <c r="F154" s="368"/>
      <c r="G154" s="368"/>
      <c r="H154" s="368"/>
      <c r="I154" s="368"/>
      <c r="J154" s="368"/>
      <c r="K154" s="368"/>
      <c r="L154" s="368"/>
      <c r="M154" s="368"/>
      <c r="N154" s="368"/>
      <c r="O154" s="368"/>
      <c r="P154" s="368"/>
      <c r="Q154" s="368"/>
      <c r="R154" s="368"/>
      <c r="S154" s="368"/>
      <c r="T154" s="368"/>
      <c r="U154" s="368"/>
      <c r="V154" s="368"/>
      <c r="W154" s="368"/>
      <c r="X154" s="368"/>
      <c r="Y154" s="368"/>
      <c r="Z154" s="368"/>
      <c r="AA154" s="368"/>
      <c r="AB154" s="368"/>
      <c r="AC154" s="368"/>
      <c r="AD154" s="368"/>
      <c r="AE154" s="368"/>
      <c r="AF154" s="368"/>
      <c r="AG154" s="368"/>
      <c r="AH154" s="368"/>
      <c r="AI154" s="368"/>
      <c r="AJ154" s="368"/>
      <c r="AK154" s="368"/>
      <c r="AL154" s="368"/>
      <c r="AM154" s="368"/>
      <c r="AN154" s="368"/>
      <c r="AO154" s="368"/>
      <c r="AP154" s="368"/>
      <c r="AQ154" s="368"/>
      <c r="AR154" s="368"/>
      <c r="AS154" s="368"/>
      <c r="AT154" s="368"/>
      <c r="AU154" s="368"/>
      <c r="AV154" s="368"/>
      <c r="AW154" s="368"/>
      <c r="AX154" s="368"/>
      <c r="AY154" s="368"/>
      <c r="AZ154" s="368"/>
      <c r="BA154" s="368"/>
      <c r="BB154" s="368"/>
      <c r="BC154" s="363"/>
      <c r="BD154" s="363"/>
      <c r="BE154" s="363"/>
      <c r="BF154" s="363"/>
      <c r="BG154" s="363"/>
      <c r="BH154" s="363"/>
      <c r="BI154" s="363"/>
    </row>
    <row r="155" spans="1:61" ht="13.5" customHeight="1" hidden="1">
      <c r="A155" s="87" t="s">
        <v>535</v>
      </c>
      <c r="B155" s="368"/>
      <c r="C155" s="368"/>
      <c r="D155" s="368"/>
      <c r="E155" s="368"/>
      <c r="F155" s="368"/>
      <c r="G155" s="368"/>
      <c r="H155" s="368"/>
      <c r="I155" s="368"/>
      <c r="J155" s="368"/>
      <c r="K155" s="368"/>
      <c r="L155" s="368"/>
      <c r="M155" s="368"/>
      <c r="N155" s="368"/>
      <c r="O155" s="368"/>
      <c r="P155" s="368"/>
      <c r="Q155" s="368"/>
      <c r="R155" s="368"/>
      <c r="S155" s="368"/>
      <c r="T155" s="368"/>
      <c r="U155" s="368"/>
      <c r="V155" s="368"/>
      <c r="W155" s="368"/>
      <c r="X155" s="368"/>
      <c r="Y155" s="368"/>
      <c r="Z155" s="368"/>
      <c r="AA155" s="368"/>
      <c r="AB155" s="368"/>
      <c r="AC155" s="368"/>
      <c r="AD155" s="368"/>
      <c r="AE155" s="368"/>
      <c r="AF155" s="368"/>
      <c r="AG155" s="368"/>
      <c r="AH155" s="368"/>
      <c r="AI155" s="368"/>
      <c r="AJ155" s="368"/>
      <c r="AK155" s="368"/>
      <c r="AL155" s="368"/>
      <c r="AM155" s="368"/>
      <c r="AN155" s="368"/>
      <c r="AO155" s="368"/>
      <c r="AP155" s="368"/>
      <c r="AQ155" s="368"/>
      <c r="AR155" s="368"/>
      <c r="AS155" s="368"/>
      <c r="AT155" s="368"/>
      <c r="AU155" s="368"/>
      <c r="AV155" s="368"/>
      <c r="AW155" s="368"/>
      <c r="AX155" s="368"/>
      <c r="AY155" s="368"/>
      <c r="AZ155" s="368"/>
      <c r="BA155" s="368"/>
      <c r="BB155" s="368"/>
      <c r="BC155" s="363"/>
      <c r="BD155" s="363"/>
      <c r="BE155" s="363"/>
      <c r="BF155" s="363"/>
      <c r="BG155" s="363"/>
      <c r="BH155" s="363"/>
      <c r="BI155" s="363"/>
    </row>
    <row r="156" spans="1:61" ht="13.5" customHeight="1" hidden="1">
      <c r="A156" s="87" t="s">
        <v>536</v>
      </c>
      <c r="B156" s="368"/>
      <c r="C156" s="368"/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8"/>
      <c r="S156" s="368"/>
      <c r="T156" s="368"/>
      <c r="U156" s="368"/>
      <c r="V156" s="368"/>
      <c r="W156" s="368"/>
      <c r="X156" s="368"/>
      <c r="Y156" s="368"/>
      <c r="Z156" s="368"/>
      <c r="AA156" s="368"/>
      <c r="AB156" s="368"/>
      <c r="AC156" s="368"/>
      <c r="AD156" s="368"/>
      <c r="AE156" s="368"/>
      <c r="AF156" s="368"/>
      <c r="AG156" s="368"/>
      <c r="AH156" s="368"/>
      <c r="AI156" s="368"/>
      <c r="AJ156" s="368"/>
      <c r="AK156" s="368"/>
      <c r="AL156" s="368"/>
      <c r="AM156" s="368"/>
      <c r="AN156" s="368"/>
      <c r="AO156" s="368"/>
      <c r="AP156" s="368"/>
      <c r="AQ156" s="368"/>
      <c r="AR156" s="368"/>
      <c r="AS156" s="368"/>
      <c r="AT156" s="368"/>
      <c r="AU156" s="368"/>
      <c r="AV156" s="368"/>
      <c r="AW156" s="368"/>
      <c r="AX156" s="368"/>
      <c r="AY156" s="368"/>
      <c r="AZ156" s="368"/>
      <c r="BA156" s="368"/>
      <c r="BB156" s="368"/>
      <c r="BC156" s="363"/>
      <c r="BD156" s="363"/>
      <c r="BE156" s="363"/>
      <c r="BF156" s="363"/>
      <c r="BG156" s="363"/>
      <c r="BH156" s="363"/>
      <c r="BI156" s="363"/>
    </row>
    <row r="157" spans="1:61" ht="13.5" customHeight="1" hidden="1">
      <c r="A157" s="87" t="s">
        <v>537</v>
      </c>
      <c r="B157" s="368"/>
      <c r="C157" s="368"/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8"/>
      <c r="S157" s="368"/>
      <c r="T157" s="368"/>
      <c r="U157" s="368"/>
      <c r="V157" s="368"/>
      <c r="W157" s="368"/>
      <c r="X157" s="368"/>
      <c r="Y157" s="368"/>
      <c r="Z157" s="368"/>
      <c r="AA157" s="368"/>
      <c r="AB157" s="368"/>
      <c r="AC157" s="368"/>
      <c r="AD157" s="368"/>
      <c r="AE157" s="368"/>
      <c r="AF157" s="363"/>
      <c r="AG157" s="363"/>
      <c r="AH157" s="368"/>
      <c r="AI157" s="368"/>
      <c r="AJ157" s="368"/>
      <c r="AK157" s="368"/>
      <c r="AL157" s="368"/>
      <c r="AM157" s="368"/>
      <c r="AN157" s="368"/>
      <c r="AO157" s="368"/>
      <c r="AP157" s="368"/>
      <c r="AQ157" s="368"/>
      <c r="AR157" s="368"/>
      <c r="AS157" s="368"/>
      <c r="AT157" s="368"/>
      <c r="AU157" s="368"/>
      <c r="AV157" s="368"/>
      <c r="AW157" s="368"/>
      <c r="AX157" s="368"/>
      <c r="AY157" s="368"/>
      <c r="AZ157" s="368"/>
      <c r="BA157" s="368"/>
      <c r="BB157" s="368"/>
      <c r="BC157" s="363"/>
      <c r="BD157" s="363"/>
      <c r="BE157" s="363"/>
      <c r="BF157" s="363"/>
      <c r="BG157" s="363"/>
      <c r="BH157" s="363"/>
      <c r="BI157" s="363"/>
    </row>
    <row r="158" spans="1:61" ht="13.5" customHeight="1" hidden="1">
      <c r="A158" s="87" t="s">
        <v>538</v>
      </c>
      <c r="B158" s="368"/>
      <c r="C158" s="368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8"/>
      <c r="S158" s="368"/>
      <c r="T158" s="368"/>
      <c r="U158" s="368"/>
      <c r="V158" s="368"/>
      <c r="W158" s="368"/>
      <c r="X158" s="368"/>
      <c r="Y158" s="368"/>
      <c r="Z158" s="368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368"/>
      <c r="AM158" s="368"/>
      <c r="AN158" s="368"/>
      <c r="AO158" s="368"/>
      <c r="AP158" s="368"/>
      <c r="AQ158" s="368"/>
      <c r="AR158" s="368"/>
      <c r="AS158" s="368"/>
      <c r="AT158" s="368"/>
      <c r="AU158" s="368"/>
      <c r="AV158" s="368"/>
      <c r="AW158" s="368"/>
      <c r="AX158" s="368"/>
      <c r="AY158" s="368"/>
      <c r="AZ158" s="368"/>
      <c r="BA158" s="368"/>
      <c r="BB158" s="368"/>
      <c r="BC158" s="363"/>
      <c r="BD158" s="363"/>
      <c r="BE158" s="363"/>
      <c r="BF158" s="363"/>
      <c r="BG158" s="363"/>
      <c r="BH158" s="363"/>
      <c r="BI158" s="363"/>
    </row>
    <row r="159" spans="1:61" ht="13.5" customHeight="1" hidden="1">
      <c r="A159" s="87" t="s">
        <v>539</v>
      </c>
      <c r="B159" s="368"/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  <c r="BC159" s="363"/>
      <c r="BD159" s="363"/>
      <c r="BE159" s="363"/>
      <c r="BF159" s="363"/>
      <c r="BG159" s="363"/>
      <c r="BH159" s="363"/>
      <c r="BI159" s="363"/>
    </row>
    <row r="160" spans="1:61" ht="13.5" customHeight="1" hidden="1">
      <c r="A160" s="87" t="s">
        <v>540</v>
      </c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3"/>
      <c r="BD160" s="363"/>
      <c r="BE160" s="363"/>
      <c r="BF160" s="363"/>
      <c r="BG160" s="363"/>
      <c r="BH160" s="363"/>
      <c r="BI160" s="363"/>
    </row>
    <row r="161" spans="1:61" ht="13.5" customHeight="1" hidden="1">
      <c r="A161" s="87" t="s">
        <v>541</v>
      </c>
      <c r="B161" s="368"/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  <c r="BC161" s="363"/>
      <c r="BD161" s="363"/>
      <c r="BE161" s="363"/>
      <c r="BF161" s="363"/>
      <c r="BG161" s="363"/>
      <c r="BH161" s="363"/>
      <c r="BI161" s="363"/>
    </row>
    <row r="162" spans="1:61" ht="13.5" customHeight="1" hidden="1">
      <c r="A162" s="87" t="s">
        <v>542</v>
      </c>
      <c r="B162" s="368"/>
      <c r="C162" s="368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8"/>
      <c r="T162" s="368"/>
      <c r="U162" s="368"/>
      <c r="V162" s="368"/>
      <c r="W162" s="368"/>
      <c r="X162" s="368"/>
      <c r="Y162" s="368"/>
      <c r="Z162" s="368"/>
      <c r="AA162" s="368"/>
      <c r="AB162" s="368"/>
      <c r="AC162" s="368"/>
      <c r="AD162" s="368"/>
      <c r="AE162" s="368"/>
      <c r="AF162" s="368"/>
      <c r="AG162" s="368"/>
      <c r="AH162" s="368"/>
      <c r="AI162" s="368"/>
      <c r="AJ162" s="368"/>
      <c r="AK162" s="368"/>
      <c r="AL162" s="368"/>
      <c r="AM162" s="368"/>
      <c r="AN162" s="368"/>
      <c r="AO162" s="368"/>
      <c r="AP162" s="368"/>
      <c r="AQ162" s="368"/>
      <c r="AR162" s="368"/>
      <c r="AS162" s="368"/>
      <c r="AT162" s="368"/>
      <c r="AU162" s="368"/>
      <c r="AV162" s="368"/>
      <c r="AW162" s="368"/>
      <c r="AX162" s="368"/>
      <c r="AY162" s="368"/>
      <c r="AZ162" s="368"/>
      <c r="BA162" s="368"/>
      <c r="BB162" s="368"/>
      <c r="BC162" s="363"/>
      <c r="BD162" s="363"/>
      <c r="BE162" s="363"/>
      <c r="BF162" s="363"/>
      <c r="BG162" s="363"/>
      <c r="BH162" s="363"/>
      <c r="BI162" s="363"/>
    </row>
    <row r="163" spans="1:61" ht="13.5" customHeight="1" hidden="1">
      <c r="A163" s="87" t="s">
        <v>543</v>
      </c>
      <c r="B163" s="368"/>
      <c r="C163" s="368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8"/>
      <c r="S163" s="368"/>
      <c r="T163" s="368"/>
      <c r="U163" s="368"/>
      <c r="V163" s="368"/>
      <c r="W163" s="368"/>
      <c r="X163" s="368"/>
      <c r="Y163" s="368"/>
      <c r="Z163" s="368"/>
      <c r="AA163" s="368"/>
      <c r="AB163" s="368"/>
      <c r="AC163" s="368"/>
      <c r="AD163" s="368"/>
      <c r="AE163" s="368"/>
      <c r="AF163" s="368"/>
      <c r="AG163" s="368"/>
      <c r="AH163" s="368"/>
      <c r="AI163" s="368"/>
      <c r="AJ163" s="368"/>
      <c r="AK163" s="368"/>
      <c r="AL163" s="368"/>
      <c r="AM163" s="368"/>
      <c r="AN163" s="368"/>
      <c r="AO163" s="368"/>
      <c r="AP163" s="368"/>
      <c r="AQ163" s="368"/>
      <c r="AR163" s="368"/>
      <c r="AS163" s="368"/>
      <c r="AT163" s="368"/>
      <c r="AU163" s="368"/>
      <c r="AV163" s="368"/>
      <c r="AW163" s="368"/>
      <c r="AX163" s="368"/>
      <c r="AY163" s="368"/>
      <c r="AZ163" s="368"/>
      <c r="BA163" s="368"/>
      <c r="BB163" s="368"/>
      <c r="BC163" s="363"/>
      <c r="BD163" s="363"/>
      <c r="BE163" s="363"/>
      <c r="BF163" s="363"/>
      <c r="BG163" s="363"/>
      <c r="BH163" s="363"/>
      <c r="BI163" s="363"/>
    </row>
    <row r="164" spans="1:61" ht="13.5" customHeight="1" hidden="1">
      <c r="A164" s="87" t="s">
        <v>544</v>
      </c>
      <c r="B164" s="368"/>
      <c r="C164" s="368"/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8"/>
      <c r="S164" s="368"/>
      <c r="T164" s="368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368"/>
      <c r="AM164" s="368"/>
      <c r="AN164" s="368"/>
      <c r="AO164" s="368"/>
      <c r="AP164" s="368"/>
      <c r="AQ164" s="368"/>
      <c r="AR164" s="368"/>
      <c r="AS164" s="368"/>
      <c r="AT164" s="368"/>
      <c r="AU164" s="368"/>
      <c r="AV164" s="368"/>
      <c r="AW164" s="368"/>
      <c r="AX164" s="368"/>
      <c r="AY164" s="368"/>
      <c r="AZ164" s="368"/>
      <c r="BA164" s="368"/>
      <c r="BB164" s="368"/>
      <c r="BC164" s="363"/>
      <c r="BD164" s="363"/>
      <c r="BE164" s="363"/>
      <c r="BF164" s="363"/>
      <c r="BG164" s="363"/>
      <c r="BH164" s="363"/>
      <c r="BI164" s="363"/>
    </row>
    <row r="165" spans="1:61" ht="13.5" customHeight="1" hidden="1">
      <c r="A165" s="88" t="s">
        <v>221</v>
      </c>
      <c r="B165" s="368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8"/>
      <c r="S165" s="368"/>
      <c r="T165" s="368"/>
      <c r="U165" s="368"/>
      <c r="V165" s="368"/>
      <c r="W165" s="368"/>
      <c r="X165" s="368"/>
      <c r="Y165" s="368"/>
      <c r="Z165" s="368"/>
      <c r="AA165" s="368"/>
      <c r="AB165" s="368"/>
      <c r="AC165" s="368"/>
      <c r="AD165" s="368"/>
      <c r="AE165" s="368"/>
      <c r="AF165" s="368"/>
      <c r="AG165" s="368"/>
      <c r="AH165" s="368"/>
      <c r="AI165" s="368"/>
      <c r="AJ165" s="368"/>
      <c r="AK165" s="368"/>
      <c r="AL165" s="368"/>
      <c r="AM165" s="368"/>
      <c r="AN165" s="368"/>
      <c r="AO165" s="363"/>
      <c r="AP165" s="363"/>
      <c r="AQ165" s="368"/>
      <c r="AR165" s="368"/>
      <c r="AS165" s="368"/>
      <c r="AT165" s="368"/>
      <c r="AU165" s="368"/>
      <c r="AV165" s="368"/>
      <c r="AW165" s="368"/>
      <c r="AX165" s="368"/>
      <c r="AY165" s="368"/>
      <c r="AZ165" s="368"/>
      <c r="BA165" s="368"/>
      <c r="BB165" s="368"/>
      <c r="BC165" s="363"/>
      <c r="BD165" s="363"/>
      <c r="BE165" s="363"/>
      <c r="BF165" s="363"/>
      <c r="BG165" s="363"/>
      <c r="BH165" s="363"/>
      <c r="BI165" s="363"/>
    </row>
    <row r="166" ht="13.5" customHeight="1" hidden="1"/>
    <row r="167" spans="1:58" ht="13.5" customHeight="1" hidden="1">
      <c r="A167" s="358" t="s">
        <v>489</v>
      </c>
      <c r="B167" s="366" t="s">
        <v>580</v>
      </c>
      <c r="C167" s="366"/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 t="s">
        <v>560</v>
      </c>
      <c r="U167" s="366"/>
      <c r="V167" s="366"/>
      <c r="W167" s="366"/>
      <c r="X167" s="366"/>
      <c r="Y167" s="366"/>
      <c r="Z167" s="366"/>
      <c r="AA167" s="366"/>
      <c r="AB167" s="366"/>
      <c r="AC167" s="366" t="s">
        <v>561</v>
      </c>
      <c r="AD167" s="366"/>
      <c r="AE167" s="366"/>
      <c r="AF167" s="366"/>
      <c r="AG167" s="366"/>
      <c r="AH167" s="366"/>
      <c r="AI167" s="366"/>
      <c r="AJ167" s="366"/>
      <c r="AK167" s="366"/>
      <c r="AL167" s="366"/>
      <c r="AM167" s="366"/>
      <c r="AN167" s="366"/>
      <c r="AO167" s="366"/>
      <c r="AP167" s="366"/>
      <c r="AQ167" s="358" t="s">
        <v>562</v>
      </c>
      <c r="AR167" s="358"/>
      <c r="AS167" s="358"/>
      <c r="AT167" s="358" t="s">
        <v>563</v>
      </c>
      <c r="AU167" s="358"/>
      <c r="AV167" s="358"/>
      <c r="AW167" s="366" t="s">
        <v>221</v>
      </c>
      <c r="AX167" s="366"/>
      <c r="AY167" s="366"/>
      <c r="AZ167" s="366" t="s">
        <v>564</v>
      </c>
      <c r="BA167" s="366"/>
      <c r="BB167" s="366"/>
      <c r="BC167" s="366"/>
      <c r="BD167" s="358" t="s">
        <v>565</v>
      </c>
      <c r="BE167" s="358"/>
      <c r="BF167" s="358"/>
    </row>
    <row r="168" spans="1:58" ht="13.5" customHeight="1" hidden="1">
      <c r="A168" s="358"/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 t="s">
        <v>581</v>
      </c>
      <c r="AD168" s="366"/>
      <c r="AE168" s="366"/>
      <c r="AF168" s="366"/>
      <c r="AG168" s="366"/>
      <c r="AH168" s="366"/>
      <c r="AI168" s="366"/>
      <c r="AJ168" s="366" t="s">
        <v>582</v>
      </c>
      <c r="AK168" s="366"/>
      <c r="AL168" s="366"/>
      <c r="AM168" s="366"/>
      <c r="AN168" s="366"/>
      <c r="AO168" s="366"/>
      <c r="AP168" s="366"/>
      <c r="AQ168" s="366" t="s">
        <v>568</v>
      </c>
      <c r="AR168" s="366"/>
      <c r="AS168" s="366"/>
      <c r="AT168" s="358"/>
      <c r="AU168" s="367"/>
      <c r="AV168" s="358"/>
      <c r="AW168" s="366"/>
      <c r="AX168" s="367"/>
      <c r="AY168" s="366"/>
      <c r="AZ168" s="366"/>
      <c r="BA168" s="367"/>
      <c r="BB168" s="367"/>
      <c r="BC168" s="366"/>
      <c r="BD168" s="358"/>
      <c r="BE168" s="367"/>
      <c r="BF168" s="358"/>
    </row>
    <row r="169" spans="1:58" ht="13.5" customHeight="1" hidden="1">
      <c r="A169" s="358"/>
      <c r="B169" s="366" t="s">
        <v>221</v>
      </c>
      <c r="C169" s="366"/>
      <c r="D169" s="366"/>
      <c r="E169" s="366"/>
      <c r="F169" s="366"/>
      <c r="G169" s="366"/>
      <c r="H169" s="366" t="s">
        <v>569</v>
      </c>
      <c r="I169" s="366"/>
      <c r="J169" s="366"/>
      <c r="K169" s="366"/>
      <c r="L169" s="366"/>
      <c r="M169" s="366"/>
      <c r="N169" s="366" t="s">
        <v>570</v>
      </c>
      <c r="O169" s="366"/>
      <c r="P169" s="366"/>
      <c r="Q169" s="366"/>
      <c r="R169" s="366"/>
      <c r="S169" s="366"/>
      <c r="T169" s="366" t="s">
        <v>221</v>
      </c>
      <c r="U169" s="366"/>
      <c r="V169" s="366"/>
      <c r="W169" s="366" t="s">
        <v>569</v>
      </c>
      <c r="X169" s="366"/>
      <c r="Y169" s="366"/>
      <c r="Z169" s="366" t="s">
        <v>570</v>
      </c>
      <c r="AA169" s="366"/>
      <c r="AB169" s="366"/>
      <c r="AC169" s="366" t="s">
        <v>221</v>
      </c>
      <c r="AD169" s="366"/>
      <c r="AE169" s="366"/>
      <c r="AF169" s="366" t="s">
        <v>569</v>
      </c>
      <c r="AG169" s="366"/>
      <c r="AH169" s="366" t="s">
        <v>570</v>
      </c>
      <c r="AI169" s="366"/>
      <c r="AJ169" s="366" t="s">
        <v>221</v>
      </c>
      <c r="AK169" s="366"/>
      <c r="AL169" s="366"/>
      <c r="AM169" s="366" t="s">
        <v>569</v>
      </c>
      <c r="AN169" s="366"/>
      <c r="AO169" s="366" t="s">
        <v>570</v>
      </c>
      <c r="AP169" s="366"/>
      <c r="AQ169" s="366"/>
      <c r="AR169" s="366"/>
      <c r="AS169" s="366"/>
      <c r="AT169" s="358"/>
      <c r="AU169" s="358"/>
      <c r="AV169" s="358"/>
      <c r="AW169" s="366"/>
      <c r="AX169" s="366"/>
      <c r="AY169" s="366"/>
      <c r="AZ169" s="366"/>
      <c r="BA169" s="367"/>
      <c r="BB169" s="367"/>
      <c r="BC169" s="366"/>
      <c r="BD169" s="358"/>
      <c r="BE169" s="367"/>
      <c r="BF169" s="358"/>
    </row>
    <row r="170" spans="1:58" ht="13.5" customHeight="1" hidden="1">
      <c r="A170" s="358"/>
      <c r="B170" s="364" t="s">
        <v>571</v>
      </c>
      <c r="C170" s="364"/>
      <c r="D170" s="364"/>
      <c r="E170" s="365" t="s">
        <v>583</v>
      </c>
      <c r="F170" s="365"/>
      <c r="G170" s="365"/>
      <c r="H170" s="364" t="s">
        <v>571</v>
      </c>
      <c r="I170" s="364"/>
      <c r="J170" s="364"/>
      <c r="K170" s="365" t="s">
        <v>583</v>
      </c>
      <c r="L170" s="365"/>
      <c r="M170" s="365"/>
      <c r="N170" s="364" t="s">
        <v>571</v>
      </c>
      <c r="O170" s="364"/>
      <c r="P170" s="364"/>
      <c r="Q170" s="365" t="s">
        <v>583</v>
      </c>
      <c r="R170" s="365"/>
      <c r="S170" s="365"/>
      <c r="T170" s="364" t="s">
        <v>571</v>
      </c>
      <c r="U170" s="364"/>
      <c r="V170" s="364"/>
      <c r="W170" s="364" t="s">
        <v>571</v>
      </c>
      <c r="X170" s="364"/>
      <c r="Y170" s="364"/>
      <c r="Z170" s="364" t="s">
        <v>571</v>
      </c>
      <c r="AA170" s="364"/>
      <c r="AB170" s="364"/>
      <c r="AC170" s="364" t="s">
        <v>571</v>
      </c>
      <c r="AD170" s="364"/>
      <c r="AE170" s="364"/>
      <c r="AF170" s="364" t="s">
        <v>571</v>
      </c>
      <c r="AG170" s="364"/>
      <c r="AH170" s="364" t="s">
        <v>571</v>
      </c>
      <c r="AI170" s="364"/>
      <c r="AJ170" s="364" t="s">
        <v>571</v>
      </c>
      <c r="AK170" s="364"/>
      <c r="AL170" s="364"/>
      <c r="AM170" s="364" t="s">
        <v>571</v>
      </c>
      <c r="AN170" s="364"/>
      <c r="AO170" s="364" t="s">
        <v>571</v>
      </c>
      <c r="AP170" s="364"/>
      <c r="AQ170" s="364" t="s">
        <v>571</v>
      </c>
      <c r="AR170" s="364"/>
      <c r="AS170" s="364"/>
      <c r="AT170" s="364" t="s">
        <v>571</v>
      </c>
      <c r="AU170" s="364"/>
      <c r="AV170" s="364"/>
      <c r="AW170" s="364" t="s">
        <v>571</v>
      </c>
      <c r="AX170" s="364"/>
      <c r="AY170" s="364"/>
      <c r="AZ170" s="366"/>
      <c r="BA170" s="366"/>
      <c r="BB170" s="366"/>
      <c r="BC170" s="366"/>
      <c r="BD170" s="358"/>
      <c r="BE170" s="358"/>
      <c r="BF170" s="358"/>
    </row>
    <row r="171" spans="1:58" ht="13.5" customHeight="1" hidden="1">
      <c r="A171" s="78" t="s">
        <v>534</v>
      </c>
      <c r="B171" s="363"/>
      <c r="C171" s="363"/>
      <c r="D171" s="363"/>
      <c r="E171" s="363"/>
      <c r="F171" s="363"/>
      <c r="G171" s="363"/>
      <c r="H171" s="363"/>
      <c r="I171" s="363"/>
      <c r="J171" s="363"/>
      <c r="K171" s="363"/>
      <c r="L171" s="363"/>
      <c r="M171" s="363"/>
      <c r="N171" s="363"/>
      <c r="O171" s="363"/>
      <c r="P171" s="363"/>
      <c r="Q171" s="363"/>
      <c r="R171" s="363"/>
      <c r="S171" s="363"/>
      <c r="T171" s="363"/>
      <c r="U171" s="363"/>
      <c r="V171" s="363"/>
      <c r="W171" s="363"/>
      <c r="X171" s="363"/>
      <c r="Y171" s="363"/>
      <c r="Z171" s="363"/>
      <c r="AA171" s="363"/>
      <c r="AB171" s="363"/>
      <c r="AC171" s="363"/>
      <c r="AD171" s="363"/>
      <c r="AE171" s="363"/>
      <c r="AF171" s="363"/>
      <c r="AG171" s="363"/>
      <c r="AH171" s="363"/>
      <c r="AI171" s="363"/>
      <c r="AJ171" s="363"/>
      <c r="AK171" s="363"/>
      <c r="AL171" s="363"/>
      <c r="AM171" s="363"/>
      <c r="AN171" s="363"/>
      <c r="AO171" s="363"/>
      <c r="AP171" s="363"/>
      <c r="AQ171" s="363"/>
      <c r="AR171" s="363"/>
      <c r="AS171" s="363"/>
      <c r="AT171" s="363"/>
      <c r="AU171" s="363"/>
      <c r="AV171" s="363"/>
      <c r="AW171" s="363"/>
      <c r="AX171" s="363"/>
      <c r="AY171" s="363"/>
      <c r="AZ171" s="363"/>
      <c r="BA171" s="363"/>
      <c r="BB171" s="363"/>
      <c r="BC171" s="363"/>
      <c r="BD171" s="363"/>
      <c r="BE171" s="363"/>
      <c r="BF171" s="363"/>
    </row>
    <row r="172" spans="1:58" ht="13.5" customHeight="1" hidden="1">
      <c r="A172" s="78" t="s">
        <v>535</v>
      </c>
      <c r="B172" s="363"/>
      <c r="C172" s="363"/>
      <c r="D172" s="363"/>
      <c r="E172" s="363"/>
      <c r="F172" s="363"/>
      <c r="G172" s="363"/>
      <c r="H172" s="363"/>
      <c r="I172" s="363"/>
      <c r="J172" s="363"/>
      <c r="K172" s="363"/>
      <c r="L172" s="363"/>
      <c r="M172" s="363"/>
      <c r="N172" s="363"/>
      <c r="O172" s="363"/>
      <c r="P172" s="363"/>
      <c r="Q172" s="363"/>
      <c r="R172" s="363"/>
      <c r="S172" s="363"/>
      <c r="T172" s="363"/>
      <c r="U172" s="363"/>
      <c r="V172" s="363"/>
      <c r="W172" s="363"/>
      <c r="X172" s="363"/>
      <c r="Y172" s="363"/>
      <c r="Z172" s="363"/>
      <c r="AA172" s="363"/>
      <c r="AB172" s="363"/>
      <c r="AC172" s="363"/>
      <c r="AD172" s="363"/>
      <c r="AE172" s="363"/>
      <c r="AF172" s="363"/>
      <c r="AG172" s="363"/>
      <c r="AH172" s="363"/>
      <c r="AI172" s="363"/>
      <c r="AJ172" s="363"/>
      <c r="AK172" s="363"/>
      <c r="AL172" s="363"/>
      <c r="AM172" s="363"/>
      <c r="AN172" s="363"/>
      <c r="AO172" s="363"/>
      <c r="AP172" s="363"/>
      <c r="AQ172" s="363"/>
      <c r="AR172" s="363"/>
      <c r="AS172" s="363"/>
      <c r="AT172" s="363"/>
      <c r="AU172" s="363"/>
      <c r="AV172" s="363"/>
      <c r="AW172" s="363"/>
      <c r="AX172" s="363"/>
      <c r="AY172" s="363"/>
      <c r="AZ172" s="363"/>
      <c r="BA172" s="363"/>
      <c r="BB172" s="363"/>
      <c r="BC172" s="363"/>
      <c r="BD172" s="363"/>
      <c r="BE172" s="363"/>
      <c r="BF172" s="363"/>
    </row>
    <row r="173" spans="1:58" ht="13.5" customHeight="1" hidden="1">
      <c r="A173" s="78" t="s">
        <v>536</v>
      </c>
      <c r="B173" s="363"/>
      <c r="C173" s="363"/>
      <c r="D173" s="363"/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  <c r="T173" s="363"/>
      <c r="U173" s="363"/>
      <c r="V173" s="363"/>
      <c r="W173" s="363"/>
      <c r="X173" s="363"/>
      <c r="Y173" s="363"/>
      <c r="Z173" s="363"/>
      <c r="AA173" s="363"/>
      <c r="AB173" s="363"/>
      <c r="AC173" s="363"/>
      <c r="AD173" s="363"/>
      <c r="AE173" s="363"/>
      <c r="AF173" s="363"/>
      <c r="AG173" s="363"/>
      <c r="AH173" s="363"/>
      <c r="AI173" s="363"/>
      <c r="AJ173" s="363"/>
      <c r="AK173" s="363"/>
      <c r="AL173" s="363"/>
      <c r="AM173" s="363"/>
      <c r="AN173" s="363"/>
      <c r="AO173" s="363"/>
      <c r="AP173" s="363"/>
      <c r="AQ173" s="363"/>
      <c r="AR173" s="363"/>
      <c r="AS173" s="363"/>
      <c r="AT173" s="363"/>
      <c r="AU173" s="363"/>
      <c r="AV173" s="363"/>
      <c r="AW173" s="363"/>
      <c r="AX173" s="363"/>
      <c r="AY173" s="363"/>
      <c r="AZ173" s="363"/>
      <c r="BA173" s="363"/>
      <c r="BB173" s="363"/>
      <c r="BC173" s="363"/>
      <c r="BD173" s="363"/>
      <c r="BE173" s="363"/>
      <c r="BF173" s="363"/>
    </row>
    <row r="174" spans="1:58" ht="13.5" customHeight="1" hidden="1">
      <c r="A174" s="78" t="s">
        <v>537</v>
      </c>
      <c r="B174" s="363"/>
      <c r="C174" s="363"/>
      <c r="D174" s="363"/>
      <c r="E174" s="363"/>
      <c r="F174" s="363"/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63"/>
      <c r="R174" s="363"/>
      <c r="S174" s="363"/>
      <c r="T174" s="363"/>
      <c r="U174" s="363"/>
      <c r="V174" s="363"/>
      <c r="W174" s="363"/>
      <c r="X174" s="363"/>
      <c r="Y174" s="363"/>
      <c r="Z174" s="363"/>
      <c r="AA174" s="363"/>
      <c r="AB174" s="363"/>
      <c r="AC174" s="363"/>
      <c r="AD174" s="363"/>
      <c r="AE174" s="363"/>
      <c r="AF174" s="363"/>
      <c r="AG174" s="363"/>
      <c r="AH174" s="363"/>
      <c r="AI174" s="363"/>
      <c r="AJ174" s="363"/>
      <c r="AK174" s="363"/>
      <c r="AL174" s="363"/>
      <c r="AM174" s="363"/>
      <c r="AN174" s="363"/>
      <c r="AO174" s="363"/>
      <c r="AP174" s="363"/>
      <c r="AQ174" s="363"/>
      <c r="AR174" s="363"/>
      <c r="AS174" s="363"/>
      <c r="AT174" s="363"/>
      <c r="AU174" s="363"/>
      <c r="AV174" s="363"/>
      <c r="AW174" s="363"/>
      <c r="AX174" s="363"/>
      <c r="AY174" s="363"/>
      <c r="AZ174" s="363"/>
      <c r="BA174" s="363"/>
      <c r="BB174" s="363"/>
      <c r="BC174" s="363"/>
      <c r="BD174" s="363"/>
      <c r="BE174" s="363"/>
      <c r="BF174" s="363"/>
    </row>
    <row r="175" spans="1:58" ht="13.5" customHeight="1" hidden="1">
      <c r="A175" s="78" t="s">
        <v>538</v>
      </c>
      <c r="B175" s="363"/>
      <c r="C175" s="363"/>
      <c r="D175" s="363"/>
      <c r="E175" s="363"/>
      <c r="F175" s="363"/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63"/>
      <c r="R175" s="363"/>
      <c r="S175" s="363"/>
      <c r="T175" s="363"/>
      <c r="U175" s="363"/>
      <c r="V175" s="363"/>
      <c r="W175" s="363"/>
      <c r="X175" s="363"/>
      <c r="Y175" s="363"/>
      <c r="Z175" s="363"/>
      <c r="AA175" s="363"/>
      <c r="AB175" s="363"/>
      <c r="AC175" s="363"/>
      <c r="AD175" s="363"/>
      <c r="AE175" s="363"/>
      <c r="AF175" s="363"/>
      <c r="AG175" s="363"/>
      <c r="AH175" s="363"/>
      <c r="AI175" s="363"/>
      <c r="AJ175" s="363"/>
      <c r="AK175" s="363"/>
      <c r="AL175" s="363"/>
      <c r="AM175" s="363"/>
      <c r="AN175" s="363"/>
      <c r="AO175" s="363"/>
      <c r="AP175" s="363"/>
      <c r="AQ175" s="363"/>
      <c r="AR175" s="363"/>
      <c r="AS175" s="363"/>
      <c r="AT175" s="363"/>
      <c r="AU175" s="363"/>
      <c r="AV175" s="363"/>
      <c r="AW175" s="363"/>
      <c r="AX175" s="363"/>
      <c r="AY175" s="363"/>
      <c r="AZ175" s="363"/>
      <c r="BA175" s="363"/>
      <c r="BB175" s="363"/>
      <c r="BC175" s="363"/>
      <c r="BD175" s="363"/>
      <c r="BE175" s="363"/>
      <c r="BF175" s="363"/>
    </row>
    <row r="176" spans="1:58" ht="13.5" customHeight="1" hidden="1">
      <c r="A176" s="86" t="s">
        <v>221</v>
      </c>
      <c r="B176" s="362"/>
      <c r="C176" s="362"/>
      <c r="D176" s="362"/>
      <c r="E176" s="362"/>
      <c r="F176" s="362"/>
      <c r="G176" s="362"/>
      <c r="H176" s="362"/>
      <c r="I176" s="362"/>
      <c r="J176" s="362"/>
      <c r="K176" s="362"/>
      <c r="L176" s="362"/>
      <c r="M176" s="362"/>
      <c r="N176" s="362"/>
      <c r="O176" s="362"/>
      <c r="P176" s="362"/>
      <c r="Q176" s="362"/>
      <c r="R176" s="362"/>
      <c r="S176" s="362"/>
      <c r="T176" s="362"/>
      <c r="U176" s="362"/>
      <c r="V176" s="362"/>
      <c r="W176" s="362"/>
      <c r="X176" s="362"/>
      <c r="Y176" s="362"/>
      <c r="Z176" s="362"/>
      <c r="AA176" s="362"/>
      <c r="AB176" s="362"/>
      <c r="AC176" s="362"/>
      <c r="AD176" s="362"/>
      <c r="AE176" s="362"/>
      <c r="AF176" s="362"/>
      <c r="AG176" s="362"/>
      <c r="AH176" s="362"/>
      <c r="AI176" s="362"/>
      <c r="AJ176" s="362"/>
      <c r="AK176" s="362"/>
      <c r="AL176" s="362"/>
      <c r="AM176" s="362"/>
      <c r="AN176" s="362"/>
      <c r="AO176" s="362"/>
      <c r="AP176" s="362"/>
      <c r="AQ176" s="362"/>
      <c r="AR176" s="362"/>
      <c r="AS176" s="362"/>
      <c r="AT176" s="362"/>
      <c r="AU176" s="362"/>
      <c r="AV176" s="362"/>
      <c r="AW176" s="363"/>
      <c r="AX176" s="363"/>
      <c r="AY176" s="363"/>
      <c r="AZ176" s="363"/>
      <c r="BA176" s="363"/>
      <c r="BB176" s="363"/>
      <c r="BC176" s="363"/>
      <c r="BD176" s="363"/>
      <c r="BE176" s="363"/>
      <c r="BF176" s="363"/>
    </row>
    <row r="177" ht="13.5" customHeight="1" hidden="1"/>
    <row r="178" spans="1:59" ht="13.5" customHeight="1" hidden="1">
      <c r="A178" s="358" t="s">
        <v>489</v>
      </c>
      <c r="B178" s="366" t="s">
        <v>584</v>
      </c>
      <c r="C178" s="366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 t="s">
        <v>560</v>
      </c>
      <c r="U178" s="366"/>
      <c r="V178" s="366"/>
      <c r="W178" s="366"/>
      <c r="X178" s="366"/>
      <c r="Y178" s="366"/>
      <c r="Z178" s="366"/>
      <c r="AA178" s="366"/>
      <c r="AB178" s="366"/>
      <c r="AC178" s="366" t="s">
        <v>561</v>
      </c>
      <c r="AD178" s="366"/>
      <c r="AE178" s="366"/>
      <c r="AF178" s="366"/>
      <c r="AG178" s="366"/>
      <c r="AH178" s="366"/>
      <c r="AI178" s="366"/>
      <c r="AJ178" s="358" t="s">
        <v>562</v>
      </c>
      <c r="AK178" s="358"/>
      <c r="AL178" s="358"/>
      <c r="AM178" s="358" t="s">
        <v>563</v>
      </c>
      <c r="AN178" s="358"/>
      <c r="AO178" s="358"/>
      <c r="AP178" s="366" t="s">
        <v>221</v>
      </c>
      <c r="AQ178" s="366"/>
      <c r="AR178" s="366"/>
      <c r="AS178" s="366" t="s">
        <v>564</v>
      </c>
      <c r="AT178" s="366"/>
      <c r="AU178" s="366"/>
      <c r="AV178" s="366"/>
      <c r="AW178" s="358" t="s">
        <v>565</v>
      </c>
      <c r="AX178" s="358"/>
      <c r="AY178" s="358"/>
      <c r="AZ178" s="80"/>
      <c r="BA178" s="16"/>
      <c r="BB178" s="16"/>
      <c r="BC178" s="79"/>
      <c r="BD178" s="79"/>
      <c r="BE178" s="16"/>
      <c r="BF178" s="79"/>
      <c r="BG178" s="16"/>
    </row>
    <row r="179" spans="1:59" ht="13.5" customHeight="1" hidden="1">
      <c r="A179" s="358"/>
      <c r="B179" s="366"/>
      <c r="C179" s="366"/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6"/>
      <c r="AC179" s="366" t="s">
        <v>582</v>
      </c>
      <c r="AD179" s="366"/>
      <c r="AE179" s="366"/>
      <c r="AF179" s="366"/>
      <c r="AG179" s="366"/>
      <c r="AH179" s="366"/>
      <c r="AI179" s="366"/>
      <c r="AJ179" s="366" t="s">
        <v>568</v>
      </c>
      <c r="AK179" s="366"/>
      <c r="AL179" s="366"/>
      <c r="AM179" s="358"/>
      <c r="AN179" s="367"/>
      <c r="AO179" s="358"/>
      <c r="AP179" s="366"/>
      <c r="AQ179" s="367"/>
      <c r="AR179" s="366"/>
      <c r="AS179" s="366"/>
      <c r="AT179" s="367"/>
      <c r="AU179" s="367"/>
      <c r="AV179" s="366"/>
      <c r="AW179" s="358"/>
      <c r="AX179" s="367"/>
      <c r="AY179" s="358"/>
      <c r="AZ179" s="79"/>
      <c r="BA179" s="16"/>
      <c r="BB179" s="16"/>
      <c r="BC179" s="79"/>
      <c r="BD179" s="16"/>
      <c r="BE179" s="16"/>
      <c r="BF179" s="79"/>
      <c r="BG179" s="16"/>
    </row>
    <row r="180" spans="1:59" ht="13.5" customHeight="1" hidden="1">
      <c r="A180" s="358"/>
      <c r="B180" s="366" t="s">
        <v>221</v>
      </c>
      <c r="C180" s="366"/>
      <c r="D180" s="366"/>
      <c r="E180" s="366"/>
      <c r="F180" s="366"/>
      <c r="G180" s="366"/>
      <c r="H180" s="366" t="s">
        <v>569</v>
      </c>
      <c r="I180" s="366"/>
      <c r="J180" s="366"/>
      <c r="K180" s="366"/>
      <c r="L180" s="366"/>
      <c r="M180" s="366"/>
      <c r="N180" s="366" t="s">
        <v>570</v>
      </c>
      <c r="O180" s="366"/>
      <c r="P180" s="366"/>
      <c r="Q180" s="366"/>
      <c r="R180" s="366"/>
      <c r="S180" s="366"/>
      <c r="T180" s="366" t="s">
        <v>221</v>
      </c>
      <c r="U180" s="366"/>
      <c r="V180" s="366"/>
      <c r="W180" s="366" t="s">
        <v>569</v>
      </c>
      <c r="X180" s="366"/>
      <c r="Y180" s="366"/>
      <c r="Z180" s="366" t="s">
        <v>570</v>
      </c>
      <c r="AA180" s="366"/>
      <c r="AB180" s="366"/>
      <c r="AC180" s="366" t="s">
        <v>221</v>
      </c>
      <c r="AD180" s="366"/>
      <c r="AE180" s="366"/>
      <c r="AF180" s="366" t="s">
        <v>569</v>
      </c>
      <c r="AG180" s="366"/>
      <c r="AH180" s="366" t="s">
        <v>570</v>
      </c>
      <c r="AI180" s="366"/>
      <c r="AJ180" s="366"/>
      <c r="AK180" s="366"/>
      <c r="AL180" s="366"/>
      <c r="AM180" s="358"/>
      <c r="AN180" s="358"/>
      <c r="AO180" s="358"/>
      <c r="AP180" s="366"/>
      <c r="AQ180" s="366"/>
      <c r="AR180" s="366"/>
      <c r="AS180" s="366"/>
      <c r="AT180" s="367"/>
      <c r="AU180" s="367"/>
      <c r="AV180" s="366"/>
      <c r="AW180" s="358"/>
      <c r="AX180" s="367"/>
      <c r="AY180" s="358"/>
      <c r="AZ180" s="79"/>
      <c r="BA180" s="16"/>
      <c r="BB180" s="16"/>
      <c r="BC180" s="79"/>
      <c r="BD180" s="16"/>
      <c r="BE180" s="16"/>
      <c r="BF180" s="79"/>
      <c r="BG180" s="16"/>
    </row>
    <row r="181" spans="1:59" ht="13.5" customHeight="1" hidden="1">
      <c r="A181" s="358"/>
      <c r="B181" s="364" t="s">
        <v>571</v>
      </c>
      <c r="C181" s="364"/>
      <c r="D181" s="364"/>
      <c r="E181" s="365" t="s">
        <v>583</v>
      </c>
      <c r="F181" s="365"/>
      <c r="G181" s="365"/>
      <c r="H181" s="364" t="s">
        <v>571</v>
      </c>
      <c r="I181" s="364"/>
      <c r="J181" s="364"/>
      <c r="K181" s="365" t="s">
        <v>583</v>
      </c>
      <c r="L181" s="365"/>
      <c r="M181" s="365"/>
      <c r="N181" s="364" t="s">
        <v>571</v>
      </c>
      <c r="O181" s="364"/>
      <c r="P181" s="364"/>
      <c r="Q181" s="365" t="s">
        <v>583</v>
      </c>
      <c r="R181" s="365"/>
      <c r="S181" s="365"/>
      <c r="T181" s="364" t="s">
        <v>571</v>
      </c>
      <c r="U181" s="364"/>
      <c r="V181" s="364"/>
      <c r="W181" s="364" t="s">
        <v>571</v>
      </c>
      <c r="X181" s="364"/>
      <c r="Y181" s="364"/>
      <c r="Z181" s="364" t="s">
        <v>571</v>
      </c>
      <c r="AA181" s="364"/>
      <c r="AB181" s="364"/>
      <c r="AC181" s="364" t="s">
        <v>571</v>
      </c>
      <c r="AD181" s="364"/>
      <c r="AE181" s="364"/>
      <c r="AF181" s="364" t="s">
        <v>571</v>
      </c>
      <c r="AG181" s="364"/>
      <c r="AH181" s="364" t="s">
        <v>571</v>
      </c>
      <c r="AI181" s="364"/>
      <c r="AJ181" s="364" t="s">
        <v>571</v>
      </c>
      <c r="AK181" s="364"/>
      <c r="AL181" s="364"/>
      <c r="AM181" s="364" t="s">
        <v>571</v>
      </c>
      <c r="AN181" s="364"/>
      <c r="AO181" s="364"/>
      <c r="AP181" s="364" t="s">
        <v>571</v>
      </c>
      <c r="AQ181" s="364"/>
      <c r="AR181" s="364"/>
      <c r="AS181" s="366"/>
      <c r="AT181" s="366"/>
      <c r="AU181" s="366"/>
      <c r="AV181" s="366"/>
      <c r="AW181" s="358"/>
      <c r="AX181" s="358"/>
      <c r="AY181" s="358"/>
      <c r="AZ181" s="79"/>
      <c r="BA181" s="16"/>
      <c r="BB181" s="16"/>
      <c r="BC181" s="79"/>
      <c r="BD181" s="16"/>
      <c r="BE181" s="16"/>
      <c r="BF181" s="79"/>
      <c r="BG181" s="16"/>
    </row>
    <row r="182" spans="1:59" ht="13.5" customHeight="1" hidden="1">
      <c r="A182" s="78" t="s">
        <v>534</v>
      </c>
      <c r="B182" s="363"/>
      <c r="C182" s="363"/>
      <c r="D182" s="363"/>
      <c r="E182" s="363"/>
      <c r="F182" s="363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63"/>
      <c r="R182" s="363"/>
      <c r="S182" s="363"/>
      <c r="T182" s="363"/>
      <c r="U182" s="363"/>
      <c r="V182" s="363"/>
      <c r="W182" s="363"/>
      <c r="X182" s="363"/>
      <c r="Y182" s="363"/>
      <c r="Z182" s="363"/>
      <c r="AA182" s="363"/>
      <c r="AB182" s="363"/>
      <c r="AC182" s="363"/>
      <c r="AD182" s="363"/>
      <c r="AE182" s="363"/>
      <c r="AF182" s="363"/>
      <c r="AG182" s="363"/>
      <c r="AH182" s="363"/>
      <c r="AI182" s="363"/>
      <c r="AJ182" s="363"/>
      <c r="AK182" s="363"/>
      <c r="AL182" s="363"/>
      <c r="AM182" s="363"/>
      <c r="AN182" s="363"/>
      <c r="AO182" s="363"/>
      <c r="AP182" s="363"/>
      <c r="AQ182" s="363"/>
      <c r="AR182" s="363"/>
      <c r="AS182" s="363"/>
      <c r="AT182" s="363"/>
      <c r="AU182" s="363"/>
      <c r="AV182" s="363"/>
      <c r="AW182" s="363"/>
      <c r="AX182" s="363"/>
      <c r="AY182" s="363"/>
      <c r="AZ182" s="79"/>
      <c r="BA182" s="16"/>
      <c r="BB182" s="16"/>
      <c r="BC182" s="79"/>
      <c r="BD182" s="79"/>
      <c r="BE182" s="16"/>
      <c r="BF182" s="79"/>
      <c r="BG182" s="16"/>
    </row>
    <row r="183" spans="1:59" ht="13.5" customHeight="1" hidden="1">
      <c r="A183" s="78" t="s">
        <v>535</v>
      </c>
      <c r="B183" s="363"/>
      <c r="C183" s="363"/>
      <c r="D183" s="363"/>
      <c r="E183" s="363"/>
      <c r="F183" s="363"/>
      <c r="G183" s="363"/>
      <c r="H183" s="363"/>
      <c r="I183" s="363"/>
      <c r="J183" s="363"/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  <c r="V183" s="363"/>
      <c r="W183" s="363"/>
      <c r="X183" s="363"/>
      <c r="Y183" s="363"/>
      <c r="Z183" s="363"/>
      <c r="AA183" s="363"/>
      <c r="AB183" s="363"/>
      <c r="AC183" s="363"/>
      <c r="AD183" s="363"/>
      <c r="AE183" s="363"/>
      <c r="AF183" s="363"/>
      <c r="AG183" s="363"/>
      <c r="AH183" s="363"/>
      <c r="AI183" s="363"/>
      <c r="AJ183" s="363"/>
      <c r="AK183" s="363"/>
      <c r="AL183" s="363"/>
      <c r="AM183" s="363"/>
      <c r="AN183" s="363"/>
      <c r="AO183" s="363"/>
      <c r="AP183" s="363"/>
      <c r="AQ183" s="363"/>
      <c r="AR183" s="363"/>
      <c r="AS183" s="363"/>
      <c r="AT183" s="363"/>
      <c r="AU183" s="363"/>
      <c r="AV183" s="363"/>
      <c r="AW183" s="363"/>
      <c r="AX183" s="363"/>
      <c r="AY183" s="363"/>
      <c r="AZ183" s="79"/>
      <c r="BA183" s="16"/>
      <c r="BB183" s="16"/>
      <c r="BC183" s="79"/>
      <c r="BD183" s="79"/>
      <c r="BE183" s="16"/>
      <c r="BF183" s="79"/>
      <c r="BG183" s="16"/>
    </row>
    <row r="184" spans="1:59" ht="13.5" customHeight="1" hidden="1">
      <c r="A184" s="78" t="s">
        <v>536</v>
      </c>
      <c r="B184" s="363"/>
      <c r="C184" s="363"/>
      <c r="D184" s="363"/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3"/>
      <c r="Q184" s="363"/>
      <c r="R184" s="363"/>
      <c r="S184" s="363"/>
      <c r="T184" s="363"/>
      <c r="U184" s="363"/>
      <c r="V184" s="363"/>
      <c r="W184" s="363"/>
      <c r="X184" s="363"/>
      <c r="Y184" s="363"/>
      <c r="Z184" s="363"/>
      <c r="AA184" s="363"/>
      <c r="AB184" s="363"/>
      <c r="AC184" s="363"/>
      <c r="AD184" s="363"/>
      <c r="AE184" s="363"/>
      <c r="AF184" s="363"/>
      <c r="AG184" s="363"/>
      <c r="AH184" s="363"/>
      <c r="AI184" s="363"/>
      <c r="AJ184" s="363"/>
      <c r="AK184" s="363"/>
      <c r="AL184" s="363"/>
      <c r="AM184" s="363"/>
      <c r="AN184" s="363"/>
      <c r="AO184" s="363"/>
      <c r="AP184" s="363"/>
      <c r="AQ184" s="363"/>
      <c r="AR184" s="363"/>
      <c r="AS184" s="363"/>
      <c r="AT184" s="363"/>
      <c r="AU184" s="363"/>
      <c r="AV184" s="363"/>
      <c r="AW184" s="363"/>
      <c r="AX184" s="363"/>
      <c r="AY184" s="363"/>
      <c r="AZ184" s="79"/>
      <c r="BA184" s="16"/>
      <c r="BB184" s="16"/>
      <c r="BC184" s="79"/>
      <c r="BD184" s="79"/>
      <c r="BE184" s="16"/>
      <c r="BF184" s="79"/>
      <c r="BG184" s="16"/>
    </row>
    <row r="185" spans="1:59" ht="13.5" customHeight="1" hidden="1">
      <c r="A185" s="78" t="s">
        <v>537</v>
      </c>
      <c r="B185" s="363"/>
      <c r="C185" s="363"/>
      <c r="D185" s="363"/>
      <c r="E185" s="363"/>
      <c r="F185" s="363"/>
      <c r="G185" s="363"/>
      <c r="H185" s="363"/>
      <c r="I185" s="363"/>
      <c r="J185" s="363"/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  <c r="V185" s="363"/>
      <c r="W185" s="363"/>
      <c r="X185" s="363"/>
      <c r="Y185" s="363"/>
      <c r="Z185" s="363"/>
      <c r="AA185" s="363"/>
      <c r="AB185" s="363"/>
      <c r="AC185" s="363"/>
      <c r="AD185" s="363"/>
      <c r="AE185" s="363"/>
      <c r="AF185" s="363"/>
      <c r="AG185" s="363"/>
      <c r="AH185" s="363"/>
      <c r="AI185" s="363"/>
      <c r="AJ185" s="363"/>
      <c r="AK185" s="363"/>
      <c r="AL185" s="363"/>
      <c r="AM185" s="363"/>
      <c r="AN185" s="363"/>
      <c r="AO185" s="363"/>
      <c r="AP185" s="363"/>
      <c r="AQ185" s="363"/>
      <c r="AR185" s="363"/>
      <c r="AS185" s="363"/>
      <c r="AT185" s="363"/>
      <c r="AU185" s="363"/>
      <c r="AV185" s="363"/>
      <c r="AW185" s="363"/>
      <c r="AX185" s="363"/>
      <c r="AY185" s="363"/>
      <c r="AZ185" s="79"/>
      <c r="BA185" s="16"/>
      <c r="BB185" s="16"/>
      <c r="BC185" s="79"/>
      <c r="BD185" s="79"/>
      <c r="BE185" s="16"/>
      <c r="BF185" s="79"/>
      <c r="BG185" s="16"/>
    </row>
    <row r="186" spans="1:59" ht="13.5" customHeight="1" hidden="1">
      <c r="A186" s="78" t="s">
        <v>538</v>
      </c>
      <c r="B186" s="363"/>
      <c r="C186" s="363"/>
      <c r="D186" s="363"/>
      <c r="E186" s="363"/>
      <c r="F186" s="363"/>
      <c r="G186" s="363"/>
      <c r="H186" s="363"/>
      <c r="I186" s="363"/>
      <c r="J186" s="363"/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  <c r="AI186" s="363"/>
      <c r="AJ186" s="363"/>
      <c r="AK186" s="363"/>
      <c r="AL186" s="363"/>
      <c r="AM186" s="363"/>
      <c r="AN186" s="363"/>
      <c r="AO186" s="363"/>
      <c r="AP186" s="363"/>
      <c r="AQ186" s="363"/>
      <c r="AR186" s="363"/>
      <c r="AS186" s="363"/>
      <c r="AT186" s="363"/>
      <c r="AU186" s="363"/>
      <c r="AV186" s="363"/>
      <c r="AW186" s="363"/>
      <c r="AX186" s="363"/>
      <c r="AY186" s="363"/>
      <c r="AZ186" s="79"/>
      <c r="BA186" s="16"/>
      <c r="BB186" s="16"/>
      <c r="BC186" s="79"/>
      <c r="BD186" s="79"/>
      <c r="BE186" s="16"/>
      <c r="BF186" s="79"/>
      <c r="BG186" s="16"/>
    </row>
    <row r="187" spans="1:59" ht="13.5" customHeight="1" hidden="1">
      <c r="A187" s="86" t="s">
        <v>221</v>
      </c>
      <c r="B187" s="362"/>
      <c r="C187" s="362"/>
      <c r="D187" s="362"/>
      <c r="E187" s="362"/>
      <c r="F187" s="362"/>
      <c r="G187" s="362"/>
      <c r="H187" s="362"/>
      <c r="I187" s="362"/>
      <c r="J187" s="362"/>
      <c r="K187" s="362"/>
      <c r="L187" s="362"/>
      <c r="M187" s="362"/>
      <c r="N187" s="362"/>
      <c r="O187" s="362"/>
      <c r="P187" s="362"/>
      <c r="Q187" s="362"/>
      <c r="R187" s="362"/>
      <c r="S187" s="362"/>
      <c r="T187" s="362"/>
      <c r="U187" s="362"/>
      <c r="V187" s="362"/>
      <c r="W187" s="362"/>
      <c r="X187" s="362"/>
      <c r="Y187" s="362"/>
      <c r="Z187" s="362"/>
      <c r="AA187" s="362"/>
      <c r="AB187" s="362"/>
      <c r="AC187" s="362"/>
      <c r="AD187" s="362"/>
      <c r="AE187" s="362"/>
      <c r="AF187" s="362"/>
      <c r="AG187" s="362"/>
      <c r="AH187" s="362"/>
      <c r="AI187" s="362"/>
      <c r="AJ187" s="362"/>
      <c r="AK187" s="362"/>
      <c r="AL187" s="362"/>
      <c r="AM187" s="362"/>
      <c r="AN187" s="362"/>
      <c r="AO187" s="362"/>
      <c r="AP187" s="363"/>
      <c r="AQ187" s="363"/>
      <c r="AR187" s="363"/>
      <c r="AS187" s="363"/>
      <c r="AT187" s="363"/>
      <c r="AU187" s="363"/>
      <c r="AV187" s="363"/>
      <c r="AW187" s="363"/>
      <c r="AX187" s="363"/>
      <c r="AY187" s="363"/>
      <c r="AZ187" s="79"/>
      <c r="BA187" s="16"/>
      <c r="BB187" s="16"/>
      <c r="BC187" s="79"/>
      <c r="BD187" s="79"/>
      <c r="BE187" s="16"/>
      <c r="BF187" s="79"/>
      <c r="BG187" s="16"/>
    </row>
  </sheetData>
  <sheetProtection/>
  <mergeCells count="2209">
    <mergeCell ref="A3:Q3"/>
    <mergeCell ref="A4:A6"/>
    <mergeCell ref="B4:E4"/>
    <mergeCell ref="F4:F5"/>
    <mergeCell ref="G4:I4"/>
    <mergeCell ref="J4:J5"/>
    <mergeCell ref="K4:M4"/>
    <mergeCell ref="O4:R4"/>
    <mergeCell ref="S4:S5"/>
    <mergeCell ref="T4:V4"/>
    <mergeCell ref="W4:W5"/>
    <mergeCell ref="X4:Z4"/>
    <mergeCell ref="AA4:AA5"/>
    <mergeCell ref="AB4:AE4"/>
    <mergeCell ref="AF4:AF5"/>
    <mergeCell ref="AG4:AI4"/>
    <mergeCell ref="AJ4:AJ5"/>
    <mergeCell ref="AK4:AN4"/>
    <mergeCell ref="AO4:AR4"/>
    <mergeCell ref="AS4:AS5"/>
    <mergeCell ref="AT4:AV4"/>
    <mergeCell ref="AW4:AW5"/>
    <mergeCell ref="AX4:BA4"/>
    <mergeCell ref="B7:B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U8:AU9"/>
    <mergeCell ref="AV8:AV9"/>
    <mergeCell ref="AK8:AK9"/>
    <mergeCell ref="AL8:AL9"/>
    <mergeCell ref="AM8:AM9"/>
    <mergeCell ref="AN8:AN9"/>
    <mergeCell ref="AO8:AO9"/>
    <mergeCell ref="AP8:AP9"/>
    <mergeCell ref="AW8:AW9"/>
    <mergeCell ref="AX8:AX9"/>
    <mergeCell ref="AY8:AY9"/>
    <mergeCell ref="AZ8:AZ9"/>
    <mergeCell ref="BA8:BA9"/>
    <mergeCell ref="B10:BA10"/>
    <mergeCell ref="AQ8:AQ9"/>
    <mergeCell ref="AR8:AR9"/>
    <mergeCell ref="AS8:AS9"/>
    <mergeCell ref="AT8:AT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W11:AW12"/>
    <mergeCell ref="AX11:AX12"/>
    <mergeCell ref="AY11:AY12"/>
    <mergeCell ref="AZ11:AZ12"/>
    <mergeCell ref="BA11:BA12"/>
    <mergeCell ref="B13:BA13"/>
    <mergeCell ref="AQ11:AQ12"/>
    <mergeCell ref="AR11:AR12"/>
    <mergeCell ref="AS11:AS12"/>
    <mergeCell ref="AT11:AT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U14:AU15"/>
    <mergeCell ref="AV14:AV15"/>
    <mergeCell ref="AK14:AK15"/>
    <mergeCell ref="AL14:AL15"/>
    <mergeCell ref="AM14:AM15"/>
    <mergeCell ref="AN14:AN15"/>
    <mergeCell ref="AO14:AO15"/>
    <mergeCell ref="AP14:AP15"/>
    <mergeCell ref="AW14:AW15"/>
    <mergeCell ref="AX14:AX15"/>
    <mergeCell ref="AY14:AY15"/>
    <mergeCell ref="AZ14:AZ15"/>
    <mergeCell ref="BA14:BA15"/>
    <mergeCell ref="B16:BA16"/>
    <mergeCell ref="AQ14:AQ15"/>
    <mergeCell ref="AR14:AR15"/>
    <mergeCell ref="AS14:AS15"/>
    <mergeCell ref="AT14:AT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W17:AW18"/>
    <mergeCell ref="AX17:AX18"/>
    <mergeCell ref="AY17:AY18"/>
    <mergeCell ref="AZ17:AZ18"/>
    <mergeCell ref="BA17:BA18"/>
    <mergeCell ref="B19:BA19"/>
    <mergeCell ref="AQ17:AQ18"/>
    <mergeCell ref="AR17:AR18"/>
    <mergeCell ref="AS17:AS18"/>
    <mergeCell ref="AT17:AT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U38:AU39"/>
    <mergeCell ref="AV38:AV39"/>
    <mergeCell ref="AK38:AK39"/>
    <mergeCell ref="AL38:AL39"/>
    <mergeCell ref="AM38:AM39"/>
    <mergeCell ref="AN38:AN39"/>
    <mergeCell ref="AO38:AO39"/>
    <mergeCell ref="AP38:AP39"/>
    <mergeCell ref="AW38:AW39"/>
    <mergeCell ref="AX38:AX39"/>
    <mergeCell ref="AY38:AY39"/>
    <mergeCell ref="AZ38:AZ39"/>
    <mergeCell ref="BA38:BA39"/>
    <mergeCell ref="B40:BA40"/>
    <mergeCell ref="AQ38:AQ39"/>
    <mergeCell ref="AR38:AR39"/>
    <mergeCell ref="AS38:AS39"/>
    <mergeCell ref="AT38:AT39"/>
    <mergeCell ref="A48:A53"/>
    <mergeCell ref="B48:B53"/>
    <mergeCell ref="C48:C53"/>
    <mergeCell ref="D48:D53"/>
    <mergeCell ref="E48:E53"/>
    <mergeCell ref="F48:F53"/>
    <mergeCell ref="G48:G53"/>
    <mergeCell ref="H48:H53"/>
    <mergeCell ref="I48:I53"/>
    <mergeCell ref="J48:J53"/>
    <mergeCell ref="K48:K53"/>
    <mergeCell ref="L48:L53"/>
    <mergeCell ref="M48:M53"/>
    <mergeCell ref="N48:N53"/>
    <mergeCell ref="O48:O53"/>
    <mergeCell ref="P48:P53"/>
    <mergeCell ref="Q48:Q53"/>
    <mergeCell ref="R48:R53"/>
    <mergeCell ref="S48:S53"/>
    <mergeCell ref="T48:T53"/>
    <mergeCell ref="U48:U53"/>
    <mergeCell ref="V48:V53"/>
    <mergeCell ref="W48:W53"/>
    <mergeCell ref="X48:X53"/>
    <mergeCell ref="Y48:Y53"/>
    <mergeCell ref="Z48:Z53"/>
    <mergeCell ref="AA48:AA53"/>
    <mergeCell ref="AB48:AB53"/>
    <mergeCell ref="AC48:AC53"/>
    <mergeCell ref="AD48:AD53"/>
    <mergeCell ref="AE48:AE53"/>
    <mergeCell ref="AF48:AF53"/>
    <mergeCell ref="AG48:AG53"/>
    <mergeCell ref="AH48:AH53"/>
    <mergeCell ref="AI48:AI53"/>
    <mergeCell ref="AJ48:AJ53"/>
    <mergeCell ref="AU48:AU53"/>
    <mergeCell ref="AV48:AV53"/>
    <mergeCell ref="AK48:AK53"/>
    <mergeCell ref="AL48:AL53"/>
    <mergeCell ref="AM48:AM53"/>
    <mergeCell ref="AN48:AN53"/>
    <mergeCell ref="AO48:AO53"/>
    <mergeCell ref="AP48:AP53"/>
    <mergeCell ref="AW48:AW53"/>
    <mergeCell ref="AX48:AX53"/>
    <mergeCell ref="AY48:AY53"/>
    <mergeCell ref="AZ48:AZ53"/>
    <mergeCell ref="BA48:BA53"/>
    <mergeCell ref="B54:BA54"/>
    <mergeCell ref="AQ48:AQ53"/>
    <mergeCell ref="AR48:AR53"/>
    <mergeCell ref="AS48:AS53"/>
    <mergeCell ref="AT48:AT53"/>
    <mergeCell ref="A55:A60"/>
    <mergeCell ref="B55:B60"/>
    <mergeCell ref="C55:C60"/>
    <mergeCell ref="D55:D60"/>
    <mergeCell ref="E55:E60"/>
    <mergeCell ref="F55:F60"/>
    <mergeCell ref="G55:G60"/>
    <mergeCell ref="H55:H60"/>
    <mergeCell ref="I55:I60"/>
    <mergeCell ref="J55:J60"/>
    <mergeCell ref="K55:K60"/>
    <mergeCell ref="L55:L60"/>
    <mergeCell ref="N55:N60"/>
    <mergeCell ref="O55:O60"/>
    <mergeCell ref="P55:P60"/>
    <mergeCell ref="Q55:Q60"/>
    <mergeCell ref="R55:R60"/>
    <mergeCell ref="M58:M60"/>
    <mergeCell ref="S55:S60"/>
    <mergeCell ref="T55:T60"/>
    <mergeCell ref="U55:U60"/>
    <mergeCell ref="V55:V60"/>
    <mergeCell ref="W55:W60"/>
    <mergeCell ref="X55:X60"/>
    <mergeCell ref="Y55:Y60"/>
    <mergeCell ref="Z55:Z60"/>
    <mergeCell ref="AA55:AA60"/>
    <mergeCell ref="AB55:AB60"/>
    <mergeCell ref="AC55:AC60"/>
    <mergeCell ref="AD55:AD60"/>
    <mergeCell ref="AE55:AE60"/>
    <mergeCell ref="AF55:AF60"/>
    <mergeCell ref="AG55:AG60"/>
    <mergeCell ref="AH55:AH60"/>
    <mergeCell ref="AI55:AI60"/>
    <mergeCell ref="AJ55:AJ60"/>
    <mergeCell ref="AU55:AU60"/>
    <mergeCell ref="AV55:AV60"/>
    <mergeCell ref="AK55:AK60"/>
    <mergeCell ref="AM55:AM60"/>
    <mergeCell ref="AN55:AN60"/>
    <mergeCell ref="AO55:AO60"/>
    <mergeCell ref="AP55:AP60"/>
    <mergeCell ref="AL58:AL60"/>
    <mergeCell ref="AW55:AW60"/>
    <mergeCell ref="AX55:AX60"/>
    <mergeCell ref="AY55:AY60"/>
    <mergeCell ref="AZ55:AZ60"/>
    <mergeCell ref="BA55:BA60"/>
    <mergeCell ref="B61:BA61"/>
    <mergeCell ref="AQ55:AQ60"/>
    <mergeCell ref="AR55:AR60"/>
    <mergeCell ref="AS55:AS60"/>
    <mergeCell ref="AT55:AT60"/>
    <mergeCell ref="A62:A67"/>
    <mergeCell ref="B62:B67"/>
    <mergeCell ref="C62:C67"/>
    <mergeCell ref="D62:D67"/>
    <mergeCell ref="E62:E67"/>
    <mergeCell ref="F62:F67"/>
    <mergeCell ref="G62:G67"/>
    <mergeCell ref="H62:H67"/>
    <mergeCell ref="I62:I67"/>
    <mergeCell ref="J62:J67"/>
    <mergeCell ref="K62:K67"/>
    <mergeCell ref="L62:L67"/>
    <mergeCell ref="M62:M67"/>
    <mergeCell ref="N62:N67"/>
    <mergeCell ref="O62:O67"/>
    <mergeCell ref="P62:P67"/>
    <mergeCell ref="Q62:Q67"/>
    <mergeCell ref="R62:R67"/>
    <mergeCell ref="S62:S67"/>
    <mergeCell ref="T62:T67"/>
    <mergeCell ref="U62:U67"/>
    <mergeCell ref="V62:V67"/>
    <mergeCell ref="W62:W67"/>
    <mergeCell ref="X62:X67"/>
    <mergeCell ref="Y62:Y67"/>
    <mergeCell ref="Z62:Z67"/>
    <mergeCell ref="AA62:AA67"/>
    <mergeCell ref="AB62:AB67"/>
    <mergeCell ref="AC62:AC67"/>
    <mergeCell ref="AD62:AD67"/>
    <mergeCell ref="AE62:AE67"/>
    <mergeCell ref="AF62:AF67"/>
    <mergeCell ref="AG62:AG67"/>
    <mergeCell ref="AH62:AH67"/>
    <mergeCell ref="AI62:AI67"/>
    <mergeCell ref="AJ62:AJ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A69:A74"/>
    <mergeCell ref="B69:B74"/>
    <mergeCell ref="C69:C74"/>
    <mergeCell ref="D69:D74"/>
    <mergeCell ref="E69:E74"/>
    <mergeCell ref="F69:F74"/>
    <mergeCell ref="G69:G74"/>
    <mergeCell ref="H69:H74"/>
    <mergeCell ref="I69:I74"/>
    <mergeCell ref="J69:J74"/>
    <mergeCell ref="K69:K74"/>
    <mergeCell ref="L69:L74"/>
    <mergeCell ref="M69:M74"/>
    <mergeCell ref="N69:N74"/>
    <mergeCell ref="O69:O74"/>
    <mergeCell ref="P69:P74"/>
    <mergeCell ref="Q69:Q74"/>
    <mergeCell ref="R69:R74"/>
    <mergeCell ref="S69:S74"/>
    <mergeCell ref="T69:T74"/>
    <mergeCell ref="U69:U74"/>
    <mergeCell ref="V69:V74"/>
    <mergeCell ref="W69:W74"/>
    <mergeCell ref="X69:X74"/>
    <mergeCell ref="Y69:Y74"/>
    <mergeCell ref="Z69:Z74"/>
    <mergeCell ref="AA69:AA74"/>
    <mergeCell ref="AB69:AB74"/>
    <mergeCell ref="AC69:AC74"/>
    <mergeCell ref="AD69:AD74"/>
    <mergeCell ref="AE69:AE74"/>
    <mergeCell ref="AF69:AF74"/>
    <mergeCell ref="AG69:AG74"/>
    <mergeCell ref="AH69:AH74"/>
    <mergeCell ref="AI69:AI74"/>
    <mergeCell ref="AJ69:AJ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A76:A81"/>
    <mergeCell ref="B76:B81"/>
    <mergeCell ref="C76:C81"/>
    <mergeCell ref="D76:D81"/>
    <mergeCell ref="E76:E81"/>
    <mergeCell ref="F76:F81"/>
    <mergeCell ref="G76:G81"/>
    <mergeCell ref="H76:H81"/>
    <mergeCell ref="I76:I81"/>
    <mergeCell ref="J76:J81"/>
    <mergeCell ref="K76:K81"/>
    <mergeCell ref="L76:L81"/>
    <mergeCell ref="M76:M81"/>
    <mergeCell ref="N76:N81"/>
    <mergeCell ref="O76:O81"/>
    <mergeCell ref="P76:P81"/>
    <mergeCell ref="Q76:Q81"/>
    <mergeCell ref="R76:R81"/>
    <mergeCell ref="S76:S81"/>
    <mergeCell ref="T76:T81"/>
    <mergeCell ref="U76:U81"/>
    <mergeCell ref="V76:V81"/>
    <mergeCell ref="W76:W81"/>
    <mergeCell ref="X76:X81"/>
    <mergeCell ref="Y76:Y81"/>
    <mergeCell ref="Z76:Z81"/>
    <mergeCell ref="AA76:AA81"/>
    <mergeCell ref="AB76:AB81"/>
    <mergeCell ref="AC76:AC81"/>
    <mergeCell ref="AD76:AD81"/>
    <mergeCell ref="AE76:AE81"/>
    <mergeCell ref="AF76:AF81"/>
    <mergeCell ref="AG76:AG81"/>
    <mergeCell ref="AH76:AH81"/>
    <mergeCell ref="AI76:AI81"/>
    <mergeCell ref="AJ76:AJ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L83:L88"/>
    <mergeCell ref="M83:M88"/>
    <mergeCell ref="N83:N88"/>
    <mergeCell ref="O83:O88"/>
    <mergeCell ref="P83:P88"/>
    <mergeCell ref="Q83:Q88"/>
    <mergeCell ref="R83:R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AB83:AB88"/>
    <mergeCell ref="AC83:AC88"/>
    <mergeCell ref="AD83:AD88"/>
    <mergeCell ref="AE83:AE88"/>
    <mergeCell ref="AF83:AF88"/>
    <mergeCell ref="AG83:AG88"/>
    <mergeCell ref="AH83:AH88"/>
    <mergeCell ref="AI83:AI88"/>
    <mergeCell ref="AJ83:AJ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A90:A95"/>
    <mergeCell ref="B90:B95"/>
    <mergeCell ref="C90:C95"/>
    <mergeCell ref="D90:D95"/>
    <mergeCell ref="E90:E95"/>
    <mergeCell ref="F90:F95"/>
    <mergeCell ref="G90:G95"/>
    <mergeCell ref="H90:H95"/>
    <mergeCell ref="I90:I95"/>
    <mergeCell ref="J90:J95"/>
    <mergeCell ref="K90:K95"/>
    <mergeCell ref="L90:L95"/>
    <mergeCell ref="M90:M95"/>
    <mergeCell ref="N90:N95"/>
    <mergeCell ref="O90:O95"/>
    <mergeCell ref="P90:P95"/>
    <mergeCell ref="Q90:Q95"/>
    <mergeCell ref="R90:R95"/>
    <mergeCell ref="S90:S95"/>
    <mergeCell ref="T90:T95"/>
    <mergeCell ref="U90:U95"/>
    <mergeCell ref="V90:V95"/>
    <mergeCell ref="W90:W95"/>
    <mergeCell ref="X90:X95"/>
    <mergeCell ref="Y90:Y95"/>
    <mergeCell ref="Z90:Z95"/>
    <mergeCell ref="AA90:AA95"/>
    <mergeCell ref="AB90:AB95"/>
    <mergeCell ref="AC90:AC95"/>
    <mergeCell ref="AD90:AD95"/>
    <mergeCell ref="AE90:AE95"/>
    <mergeCell ref="AF90:AF95"/>
    <mergeCell ref="AG90:AG95"/>
    <mergeCell ref="AH90:AH95"/>
    <mergeCell ref="AI90:AI95"/>
    <mergeCell ref="AJ90:AJ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A97:A102"/>
    <mergeCell ref="B97:B102"/>
    <mergeCell ref="C97:C102"/>
    <mergeCell ref="D97:D102"/>
    <mergeCell ref="E97:E102"/>
    <mergeCell ref="F97:F102"/>
    <mergeCell ref="G97:G102"/>
    <mergeCell ref="H97:H102"/>
    <mergeCell ref="I97:I102"/>
    <mergeCell ref="J97:J102"/>
    <mergeCell ref="K97:K102"/>
    <mergeCell ref="L97:L102"/>
    <mergeCell ref="M97:M102"/>
    <mergeCell ref="N97:N102"/>
    <mergeCell ref="O97:O102"/>
    <mergeCell ref="P97:P102"/>
    <mergeCell ref="Q97:Q102"/>
    <mergeCell ref="R97:R102"/>
    <mergeCell ref="S97:S102"/>
    <mergeCell ref="T97:T102"/>
    <mergeCell ref="U97:U102"/>
    <mergeCell ref="V97:V102"/>
    <mergeCell ref="W97:W102"/>
    <mergeCell ref="X97:X102"/>
    <mergeCell ref="Y97:Y102"/>
    <mergeCell ref="Z97:Z102"/>
    <mergeCell ref="AA97:AA102"/>
    <mergeCell ref="AB97:AB102"/>
    <mergeCell ref="AC97:AC102"/>
    <mergeCell ref="AD97:AD102"/>
    <mergeCell ref="AE97:AE102"/>
    <mergeCell ref="AF97:AF102"/>
    <mergeCell ref="AG97:AG102"/>
    <mergeCell ref="AH97:AH102"/>
    <mergeCell ref="AI97:AI102"/>
    <mergeCell ref="AJ97:AJ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A104:A109"/>
    <mergeCell ref="B104:B109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L104:L109"/>
    <mergeCell ref="M104:M109"/>
    <mergeCell ref="N104:N109"/>
    <mergeCell ref="O104:O109"/>
    <mergeCell ref="P104:P109"/>
    <mergeCell ref="Q104:Q109"/>
    <mergeCell ref="R104:R109"/>
    <mergeCell ref="S104:S109"/>
    <mergeCell ref="T104:T109"/>
    <mergeCell ref="U104:U109"/>
    <mergeCell ref="V104:V109"/>
    <mergeCell ref="W104:W109"/>
    <mergeCell ref="X104:X109"/>
    <mergeCell ref="Y104:Y109"/>
    <mergeCell ref="Z104:Z109"/>
    <mergeCell ref="AA104:AA109"/>
    <mergeCell ref="AB104:AB109"/>
    <mergeCell ref="AC104:AC109"/>
    <mergeCell ref="AD104:AD109"/>
    <mergeCell ref="AE104:AE109"/>
    <mergeCell ref="AF104:AF109"/>
    <mergeCell ref="AG104:AG109"/>
    <mergeCell ref="AH104:AH109"/>
    <mergeCell ref="AI104:AI109"/>
    <mergeCell ref="AJ104:AJ109"/>
    <mergeCell ref="AU104:AU109"/>
    <mergeCell ref="AV104:AV109"/>
    <mergeCell ref="AK104:AK109"/>
    <mergeCell ref="AL104:AL109"/>
    <mergeCell ref="AM104:AM109"/>
    <mergeCell ref="AN104:AN109"/>
    <mergeCell ref="AO104:AO109"/>
    <mergeCell ref="AP104:AP109"/>
    <mergeCell ref="AW104:AW109"/>
    <mergeCell ref="AX104:AX109"/>
    <mergeCell ref="AY104:AY109"/>
    <mergeCell ref="AZ104:AZ109"/>
    <mergeCell ref="BA104:BA109"/>
    <mergeCell ref="B110:BA110"/>
    <mergeCell ref="AQ104:AQ109"/>
    <mergeCell ref="AR104:AR109"/>
    <mergeCell ref="AS104:AS109"/>
    <mergeCell ref="AT104:AT109"/>
    <mergeCell ref="A111:A116"/>
    <mergeCell ref="B111:B116"/>
    <mergeCell ref="C111:C116"/>
    <mergeCell ref="D111:D116"/>
    <mergeCell ref="E111:E116"/>
    <mergeCell ref="F111:F116"/>
    <mergeCell ref="G111:G116"/>
    <mergeCell ref="H111:H116"/>
    <mergeCell ref="I111:I116"/>
    <mergeCell ref="J111:J116"/>
    <mergeCell ref="K111:K116"/>
    <mergeCell ref="L111:L116"/>
    <mergeCell ref="M111:M116"/>
    <mergeCell ref="N111:N116"/>
    <mergeCell ref="O111:O116"/>
    <mergeCell ref="P111:P116"/>
    <mergeCell ref="Q111:Q116"/>
    <mergeCell ref="R111:R116"/>
    <mergeCell ref="S111:S116"/>
    <mergeCell ref="T111:T116"/>
    <mergeCell ref="U111:U116"/>
    <mergeCell ref="V111:V116"/>
    <mergeCell ref="W111:W116"/>
    <mergeCell ref="X111:X116"/>
    <mergeCell ref="Y111:Y116"/>
    <mergeCell ref="Z111:Z116"/>
    <mergeCell ref="AA111:AA116"/>
    <mergeCell ref="AB111:AB116"/>
    <mergeCell ref="AC111:AC116"/>
    <mergeCell ref="AD111:AD116"/>
    <mergeCell ref="AE111:AE116"/>
    <mergeCell ref="AF111:AF116"/>
    <mergeCell ref="AG111:AG116"/>
    <mergeCell ref="AH111:AH116"/>
    <mergeCell ref="AI111:AI116"/>
    <mergeCell ref="AJ111:AJ116"/>
    <mergeCell ref="AU111:AU116"/>
    <mergeCell ref="AV111:AV116"/>
    <mergeCell ref="AK111:AK116"/>
    <mergeCell ref="AL111:AL116"/>
    <mergeCell ref="AM111:AM116"/>
    <mergeCell ref="AN111:AN116"/>
    <mergeCell ref="AO111:AO116"/>
    <mergeCell ref="AP111:AP116"/>
    <mergeCell ref="AW111:AW116"/>
    <mergeCell ref="AX111:AX116"/>
    <mergeCell ref="AY111:AY116"/>
    <mergeCell ref="AZ111:AZ116"/>
    <mergeCell ref="BA111:BA116"/>
    <mergeCell ref="B117:BA117"/>
    <mergeCell ref="AQ111:AQ116"/>
    <mergeCell ref="AR111:AR116"/>
    <mergeCell ref="AS111:AS116"/>
    <mergeCell ref="AT111:AT116"/>
    <mergeCell ref="A118:A123"/>
    <mergeCell ref="B118:B123"/>
    <mergeCell ref="C118:C123"/>
    <mergeCell ref="D118:D123"/>
    <mergeCell ref="E118:E123"/>
    <mergeCell ref="F118:F123"/>
    <mergeCell ref="G118:G123"/>
    <mergeCell ref="H118:H123"/>
    <mergeCell ref="I118:I123"/>
    <mergeCell ref="J118:J123"/>
    <mergeCell ref="K118:K123"/>
    <mergeCell ref="L118:L123"/>
    <mergeCell ref="M118:M123"/>
    <mergeCell ref="N118:N123"/>
    <mergeCell ref="O118:O123"/>
    <mergeCell ref="P118:P123"/>
    <mergeCell ref="Q118:Q123"/>
    <mergeCell ref="R118:R123"/>
    <mergeCell ref="S118:S123"/>
    <mergeCell ref="T118:T123"/>
    <mergeCell ref="U118:U123"/>
    <mergeCell ref="V118:V123"/>
    <mergeCell ref="W118:W123"/>
    <mergeCell ref="X118:X123"/>
    <mergeCell ref="Y118:Y123"/>
    <mergeCell ref="Z118:Z123"/>
    <mergeCell ref="AA118:AA123"/>
    <mergeCell ref="AB118:AB123"/>
    <mergeCell ref="AC118:AC123"/>
    <mergeCell ref="AD118:AD123"/>
    <mergeCell ref="AP118:AP123"/>
    <mergeCell ref="AE118:AE123"/>
    <mergeCell ref="AF118:AF123"/>
    <mergeCell ref="AG118:AG123"/>
    <mergeCell ref="AH118:AH123"/>
    <mergeCell ref="AI118:AI123"/>
    <mergeCell ref="AJ118:AJ123"/>
    <mergeCell ref="AR118:AR123"/>
    <mergeCell ref="AS118:AS123"/>
    <mergeCell ref="AT118:AT123"/>
    <mergeCell ref="AU118:AU123"/>
    <mergeCell ref="AV118:AV123"/>
    <mergeCell ref="AK118:AK123"/>
    <mergeCell ref="AL118:AL123"/>
    <mergeCell ref="AM118:AM123"/>
    <mergeCell ref="AN118:AN123"/>
    <mergeCell ref="AO118:AO123"/>
    <mergeCell ref="AW118:AW123"/>
    <mergeCell ref="AX118:AX123"/>
    <mergeCell ref="AY118:AY123"/>
    <mergeCell ref="AZ118:AZ123"/>
    <mergeCell ref="BA118:BA123"/>
    <mergeCell ref="A125:F125"/>
    <mergeCell ref="H125:W125"/>
    <mergeCell ref="Z125:AF125"/>
    <mergeCell ref="AS125:BL125"/>
    <mergeCell ref="AQ118:AQ123"/>
    <mergeCell ref="H127:Q127"/>
    <mergeCell ref="Z127:AP127"/>
    <mergeCell ref="AS127:BF127"/>
    <mergeCell ref="H129:Q129"/>
    <mergeCell ref="Z129:AP129"/>
    <mergeCell ref="AS129:BB129"/>
    <mergeCell ref="A131:BA131"/>
    <mergeCell ref="A132:BL132"/>
    <mergeCell ref="A133:A136"/>
    <mergeCell ref="B133:S134"/>
    <mergeCell ref="T133:AB134"/>
    <mergeCell ref="AC133:AW133"/>
    <mergeCell ref="AX133:BC133"/>
    <mergeCell ref="BD133:BF135"/>
    <mergeCell ref="BG133:BI135"/>
    <mergeCell ref="BJ133:BM136"/>
    <mergeCell ref="BN133:BP136"/>
    <mergeCell ref="AC134:AI134"/>
    <mergeCell ref="AJ134:AP134"/>
    <mergeCell ref="AQ134:AW134"/>
    <mergeCell ref="AX134:AZ135"/>
    <mergeCell ref="BA134:BC135"/>
    <mergeCell ref="AC135:AE135"/>
    <mergeCell ref="AF135:AG135"/>
    <mergeCell ref="AH135:AI135"/>
    <mergeCell ref="AJ135:AL135"/>
    <mergeCell ref="B135:G135"/>
    <mergeCell ref="H135:M135"/>
    <mergeCell ref="N135:S135"/>
    <mergeCell ref="T135:V135"/>
    <mergeCell ref="W135:Y135"/>
    <mergeCell ref="Z135:AB135"/>
    <mergeCell ref="AM135:AN135"/>
    <mergeCell ref="AO135:AP135"/>
    <mergeCell ref="AQ135:AS135"/>
    <mergeCell ref="AT135:AU135"/>
    <mergeCell ref="AV135:AW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AT148:AU148"/>
    <mergeCell ref="AV148:AW148"/>
    <mergeCell ref="AX148:AZ148"/>
    <mergeCell ref="W148:Y148"/>
    <mergeCell ref="Z148:AB148"/>
    <mergeCell ref="AC148:AE148"/>
    <mergeCell ref="AF148:AG148"/>
    <mergeCell ref="AH148:AI148"/>
    <mergeCell ref="AJ148:AL148"/>
    <mergeCell ref="BA148:BC148"/>
    <mergeCell ref="BD148:BF148"/>
    <mergeCell ref="BG148:BI148"/>
    <mergeCell ref="BJ148:BM148"/>
    <mergeCell ref="BN148:BP148"/>
    <mergeCell ref="A149:BE149"/>
    <mergeCell ref="BF149:BL149"/>
    <mergeCell ref="AM148:AN148"/>
    <mergeCell ref="AO148:AP148"/>
    <mergeCell ref="AQ148:AS148"/>
    <mergeCell ref="A150:A153"/>
    <mergeCell ref="B150:S151"/>
    <mergeCell ref="T150:AB151"/>
    <mergeCell ref="AC150:AP150"/>
    <mergeCell ref="AQ150:AV150"/>
    <mergeCell ref="AW150:AY152"/>
    <mergeCell ref="B152:G152"/>
    <mergeCell ref="H152:M152"/>
    <mergeCell ref="N152:S152"/>
    <mergeCell ref="T152:V152"/>
    <mergeCell ref="AZ150:BB152"/>
    <mergeCell ref="BC150:BF153"/>
    <mergeCell ref="BG150:BI153"/>
    <mergeCell ref="AC151:AI151"/>
    <mergeCell ref="AJ151:AP151"/>
    <mergeCell ref="AQ151:AS152"/>
    <mergeCell ref="AT151:AV152"/>
    <mergeCell ref="AM152:AN152"/>
    <mergeCell ref="AO152:AP152"/>
    <mergeCell ref="AJ153:AL153"/>
    <mergeCell ref="W152:Y152"/>
    <mergeCell ref="Z152:AB152"/>
    <mergeCell ref="AC152:AE152"/>
    <mergeCell ref="AF152:AG152"/>
    <mergeCell ref="AH152:AI152"/>
    <mergeCell ref="AJ152:AL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M153:AN153"/>
    <mergeCell ref="AO153:AP153"/>
    <mergeCell ref="AQ153:AS153"/>
    <mergeCell ref="AT153:AV153"/>
    <mergeCell ref="AW153:AY153"/>
    <mergeCell ref="AZ153:BB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A167:A170"/>
    <mergeCell ref="B167:S168"/>
    <mergeCell ref="T167:AB168"/>
    <mergeCell ref="AC167:AP167"/>
    <mergeCell ref="AQ167:AS167"/>
    <mergeCell ref="AT167:AV169"/>
    <mergeCell ref="B169:G169"/>
    <mergeCell ref="H169:M169"/>
    <mergeCell ref="N169:S169"/>
    <mergeCell ref="T169:V169"/>
    <mergeCell ref="AW167:AY169"/>
    <mergeCell ref="AZ167:BC170"/>
    <mergeCell ref="BD167:BF170"/>
    <mergeCell ref="AC168:AI168"/>
    <mergeCell ref="AJ168:AP168"/>
    <mergeCell ref="AQ168:AS169"/>
    <mergeCell ref="AM169:AN169"/>
    <mergeCell ref="AO169:AP169"/>
    <mergeCell ref="AJ170:AL170"/>
    <mergeCell ref="AM170:AN170"/>
    <mergeCell ref="W169:Y169"/>
    <mergeCell ref="Z169:AB169"/>
    <mergeCell ref="AC169:AE169"/>
    <mergeCell ref="AF169:AG169"/>
    <mergeCell ref="AH169:AI169"/>
    <mergeCell ref="AJ169:AL169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G170"/>
    <mergeCell ref="AH170:AI170"/>
    <mergeCell ref="AO170:AP170"/>
    <mergeCell ref="AQ170:AS170"/>
    <mergeCell ref="AT170:AV170"/>
    <mergeCell ref="AW170:AY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AQ171:AS171"/>
    <mergeCell ref="AT171:AV171"/>
    <mergeCell ref="AW171:AY171"/>
    <mergeCell ref="AZ171:BC171"/>
    <mergeCell ref="BD171:BF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AZ172:BC172"/>
    <mergeCell ref="BD172:BF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A178:A181"/>
    <mergeCell ref="B178:S179"/>
    <mergeCell ref="T178:AB179"/>
    <mergeCell ref="AC178:AI178"/>
    <mergeCell ref="AJ178:AL178"/>
    <mergeCell ref="AM178:AO180"/>
    <mergeCell ref="Z180:AB180"/>
    <mergeCell ref="AC180:AE180"/>
    <mergeCell ref="AF180:AG180"/>
    <mergeCell ref="AH180:AI180"/>
    <mergeCell ref="AP178:AR180"/>
    <mergeCell ref="AS178:AV181"/>
    <mergeCell ref="AW178:AY181"/>
    <mergeCell ref="AC179:AI179"/>
    <mergeCell ref="AJ179:AL180"/>
    <mergeCell ref="B180:G180"/>
    <mergeCell ref="H180:M180"/>
    <mergeCell ref="N180:S180"/>
    <mergeCell ref="T180:V180"/>
    <mergeCell ref="W180:Y180"/>
    <mergeCell ref="B181:D181"/>
    <mergeCell ref="E181:G181"/>
    <mergeCell ref="H181:J181"/>
    <mergeCell ref="K181:M181"/>
    <mergeCell ref="N181:P181"/>
    <mergeCell ref="Q181:S181"/>
    <mergeCell ref="T181:V181"/>
    <mergeCell ref="W181:Y181"/>
    <mergeCell ref="Z181:AB181"/>
    <mergeCell ref="AC181:AE181"/>
    <mergeCell ref="AF181:AG181"/>
    <mergeCell ref="AH181:AI181"/>
    <mergeCell ref="AJ181:AL181"/>
    <mergeCell ref="AM181:AO181"/>
    <mergeCell ref="AP181:AR18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AC182:AE182"/>
    <mergeCell ref="AF182:AG182"/>
    <mergeCell ref="AH182:AI182"/>
    <mergeCell ref="AJ182:AL182"/>
    <mergeCell ref="AM182:AO182"/>
    <mergeCell ref="AP182:AR182"/>
    <mergeCell ref="AS182:AV182"/>
    <mergeCell ref="AW182:A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AS183:AV183"/>
    <mergeCell ref="AW183:AY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AH187:AI187"/>
    <mergeCell ref="B187:D187"/>
    <mergeCell ref="E187:G187"/>
    <mergeCell ref="H187:J187"/>
    <mergeCell ref="K187:M187"/>
    <mergeCell ref="N187:P187"/>
    <mergeCell ref="Q187:S187"/>
    <mergeCell ref="AJ187:AL187"/>
    <mergeCell ref="AM187:AO187"/>
    <mergeCell ref="AP187:AR187"/>
    <mergeCell ref="AS187:AV187"/>
    <mergeCell ref="AW187:AY187"/>
    <mergeCell ref="T187:V187"/>
    <mergeCell ref="W187:Y187"/>
    <mergeCell ref="Z187:AB187"/>
    <mergeCell ref="AC187:AE187"/>
    <mergeCell ref="AF187:AG187"/>
    <mergeCell ref="A41:A46"/>
    <mergeCell ref="B41:B46"/>
    <mergeCell ref="C41:C46"/>
    <mergeCell ref="D41:D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P41:P46"/>
    <mergeCell ref="Q41:Q46"/>
    <mergeCell ref="R41:R46"/>
    <mergeCell ref="S41:S46"/>
    <mergeCell ref="T41:T46"/>
    <mergeCell ref="U41:U46"/>
    <mergeCell ref="V41:V46"/>
    <mergeCell ref="W41:W46"/>
    <mergeCell ref="X41:X46"/>
    <mergeCell ref="Y41:Y46"/>
    <mergeCell ref="Z41:Z46"/>
    <mergeCell ref="AA41:AA46"/>
    <mergeCell ref="AB41:AB46"/>
    <mergeCell ref="AC41:AC46"/>
    <mergeCell ref="AD41:AD46"/>
    <mergeCell ref="AE41:AE46"/>
    <mergeCell ref="AF41:AF46"/>
    <mergeCell ref="AG41:AG46"/>
    <mergeCell ref="AH41:AH46"/>
    <mergeCell ref="AI41:AI46"/>
    <mergeCell ref="AJ41:AJ46"/>
    <mergeCell ref="B47:BA47"/>
    <mergeCell ref="AQ41:AQ46"/>
    <mergeCell ref="AR41:AR46"/>
    <mergeCell ref="AS41:AS46"/>
    <mergeCell ref="AT41:AT46"/>
    <mergeCell ref="AU41:AU46"/>
    <mergeCell ref="AV41:AV46"/>
    <mergeCell ref="AK41:AK46"/>
    <mergeCell ref="AL41:AL46"/>
    <mergeCell ref="AM41:AM46"/>
    <mergeCell ref="A1:BA1"/>
    <mergeCell ref="A2:BA2"/>
    <mergeCell ref="AW41:AW46"/>
    <mergeCell ref="AX41:AX46"/>
    <mergeCell ref="AY41:AY46"/>
    <mergeCell ref="AZ41:AZ46"/>
    <mergeCell ref="BA41:BA46"/>
    <mergeCell ref="AN41:AN46"/>
    <mergeCell ref="AO41:AO46"/>
    <mergeCell ref="AP41:AP46"/>
  </mergeCells>
  <printOptions horizontalCentered="1" verticalCentered="1"/>
  <pageMargins left="0.5905511811023623" right="0.5905511811023623" top="0.5905511811023623" bottom="0.1968503937007874" header="0" footer="0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="75" zoomScaleNormal="75" zoomScalePageLayoutView="0" workbookViewId="0" topLeftCell="A4">
      <selection activeCell="T56" sqref="T56"/>
    </sheetView>
  </sheetViews>
  <sheetFormatPr defaultColWidth="9.33203125" defaultRowHeight="10.5"/>
  <cols>
    <col min="2" max="2" width="45.16015625" style="0" customWidth="1"/>
    <col min="3" max="3" width="4.66015625" style="0" customWidth="1"/>
    <col min="4" max="4" width="4.5" style="0" customWidth="1"/>
    <col min="5" max="5" width="4" style="0" customWidth="1"/>
    <col min="6" max="6" width="3.83203125" style="0" customWidth="1"/>
    <col min="7" max="7" width="3.66015625" style="0" customWidth="1"/>
    <col min="8" max="8" width="4.33203125" style="0" customWidth="1"/>
    <col min="9" max="9" width="5.33203125" style="0" customWidth="1"/>
    <col min="10" max="10" width="0.65625" style="0" customWidth="1"/>
    <col min="11" max="11" width="7" style="0" customWidth="1"/>
    <col min="12" max="12" width="0.4921875" style="0" customWidth="1"/>
    <col min="13" max="13" width="6.5" style="0" customWidth="1"/>
    <col min="14" max="14" width="5.16015625" style="0" customWidth="1"/>
    <col min="15" max="15" width="5" style="0" customWidth="1"/>
    <col min="16" max="16" width="6.83203125" style="0" customWidth="1"/>
    <col min="17" max="17" width="6" style="0" customWidth="1"/>
    <col min="18" max="18" width="6.83203125" style="0" customWidth="1"/>
    <col min="19" max="19" width="5.16015625" style="0" customWidth="1"/>
    <col min="20" max="20" width="4.33203125" style="0" customWidth="1"/>
    <col min="21" max="21" width="6.33203125" style="0" customWidth="1"/>
    <col min="22" max="22" width="6.16015625" style="0" customWidth="1"/>
    <col min="23" max="23" width="5.5" style="0" customWidth="1"/>
    <col min="24" max="24" width="5.66015625" style="0" customWidth="1"/>
    <col min="25" max="25" width="5.33203125" style="0" customWidth="1"/>
    <col min="26" max="26" width="6.16015625" style="0" customWidth="1"/>
    <col min="27" max="27" width="5" style="0" customWidth="1"/>
    <col min="28" max="29" width="4.5" style="0" customWidth="1"/>
    <col min="30" max="30" width="4.83203125" style="0" customWidth="1"/>
    <col min="31" max="31" width="6" style="0" customWidth="1"/>
    <col min="32" max="32" width="5.33203125" style="0" customWidth="1"/>
    <col min="33" max="33" width="6.66015625" style="0" customWidth="1"/>
    <col min="34" max="34" width="5.83203125" style="0" customWidth="1"/>
    <col min="35" max="35" width="6.16015625" style="0" customWidth="1"/>
    <col min="36" max="36" width="4.83203125" style="0" customWidth="1"/>
    <col min="37" max="37" width="4.33203125" style="0" customWidth="1"/>
    <col min="38" max="38" width="4.5" style="0" customWidth="1"/>
    <col min="39" max="39" width="6.16015625" style="0" customWidth="1"/>
    <col min="40" max="40" width="4.66015625" style="13" customWidth="1"/>
    <col min="41" max="41" width="5.66015625" style="93" customWidth="1"/>
    <col min="42" max="42" width="5.83203125" style="93" customWidth="1"/>
  </cols>
  <sheetData>
    <row r="1" ht="17.25" customHeight="1">
      <c r="A1" s="145" t="s">
        <v>688</v>
      </c>
    </row>
    <row r="2" spans="1:42" ht="15" customHeight="1">
      <c r="A2" s="396" t="s">
        <v>168</v>
      </c>
      <c r="B2" s="405" t="s">
        <v>175</v>
      </c>
      <c r="C2" s="403" t="s">
        <v>176</v>
      </c>
      <c r="D2" s="403"/>
      <c r="E2" s="403"/>
      <c r="F2" s="403"/>
      <c r="G2" s="403"/>
      <c r="H2" s="403"/>
      <c r="I2" s="403"/>
      <c r="J2" s="403" t="s">
        <v>177</v>
      </c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148" t="s">
        <v>178</v>
      </c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391" t="s">
        <v>179</v>
      </c>
      <c r="AO2" s="393" t="s">
        <v>180</v>
      </c>
      <c r="AP2" s="393"/>
    </row>
    <row r="3" spans="1:42" ht="13.5" customHeight="1">
      <c r="A3" s="396"/>
      <c r="B3" s="405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396" t="s">
        <v>182</v>
      </c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2"/>
      <c r="AO3" s="393"/>
      <c r="AP3" s="393"/>
    </row>
    <row r="4" spans="1:42" ht="14.25" customHeight="1">
      <c r="A4" s="396"/>
      <c r="B4" s="405"/>
      <c r="C4" s="402" t="s">
        <v>193</v>
      </c>
      <c r="D4" s="402" t="s">
        <v>194</v>
      </c>
      <c r="E4" s="402" t="s">
        <v>195</v>
      </c>
      <c r="F4" s="402" t="s">
        <v>655</v>
      </c>
      <c r="G4" s="402" t="s">
        <v>656</v>
      </c>
      <c r="H4" s="394" t="s">
        <v>657</v>
      </c>
      <c r="I4" s="403" t="s">
        <v>658</v>
      </c>
      <c r="J4" s="150"/>
      <c r="K4" s="403" t="s">
        <v>659</v>
      </c>
      <c r="L4" s="150"/>
      <c r="M4" s="403" t="s">
        <v>660</v>
      </c>
      <c r="N4" s="406" t="s">
        <v>661</v>
      </c>
      <c r="O4" s="146"/>
      <c r="P4" s="403" t="s">
        <v>198</v>
      </c>
      <c r="Q4" s="403"/>
      <c r="R4" s="403"/>
      <c r="S4" s="403"/>
      <c r="T4" s="403"/>
      <c r="U4" s="403" t="s">
        <v>662</v>
      </c>
      <c r="V4" s="396" t="s">
        <v>199</v>
      </c>
      <c r="W4" s="396"/>
      <c r="X4" s="396"/>
      <c r="Y4" s="396"/>
      <c r="Z4" s="396"/>
      <c r="AA4" s="396"/>
      <c r="AB4" s="396"/>
      <c r="AC4" s="396"/>
      <c r="AD4" s="396"/>
      <c r="AE4" s="396" t="s">
        <v>200</v>
      </c>
      <c r="AF4" s="396"/>
      <c r="AG4" s="396"/>
      <c r="AH4" s="396"/>
      <c r="AI4" s="396"/>
      <c r="AJ4" s="396"/>
      <c r="AK4" s="396"/>
      <c r="AL4" s="396"/>
      <c r="AM4" s="396"/>
      <c r="AN4" s="392"/>
      <c r="AO4" s="393"/>
      <c r="AP4" s="393"/>
    </row>
    <row r="5" spans="1:42" ht="13.5" customHeight="1">
      <c r="A5" s="396"/>
      <c r="B5" s="405"/>
      <c r="C5" s="402"/>
      <c r="D5" s="402"/>
      <c r="E5" s="402"/>
      <c r="F5" s="402"/>
      <c r="G5" s="402"/>
      <c r="H5" s="404"/>
      <c r="I5" s="403"/>
      <c r="J5" s="146"/>
      <c r="K5" s="403"/>
      <c r="L5" s="146"/>
      <c r="M5" s="403"/>
      <c r="N5" s="407"/>
      <c r="O5" s="146"/>
      <c r="P5" s="396" t="s">
        <v>221</v>
      </c>
      <c r="Q5" s="396" t="s">
        <v>222</v>
      </c>
      <c r="R5" s="396"/>
      <c r="S5" s="396"/>
      <c r="T5" s="396"/>
      <c r="U5" s="403"/>
      <c r="V5" s="396" t="s">
        <v>663</v>
      </c>
      <c r="W5" s="396"/>
      <c r="X5" s="396"/>
      <c r="Y5" s="396"/>
      <c r="Z5" s="396"/>
      <c r="AA5" s="396"/>
      <c r="AB5" s="396"/>
      <c r="AC5" s="396"/>
      <c r="AD5" s="396"/>
      <c r="AE5" s="396" t="s">
        <v>664</v>
      </c>
      <c r="AF5" s="396"/>
      <c r="AG5" s="396"/>
      <c r="AH5" s="396"/>
      <c r="AI5" s="396"/>
      <c r="AJ5" s="396"/>
      <c r="AK5" s="396"/>
      <c r="AL5" s="396"/>
      <c r="AM5" s="396"/>
      <c r="AN5" s="392"/>
      <c r="AO5" s="393"/>
      <c r="AP5" s="393"/>
    </row>
    <row r="6" spans="1:42" ht="10.5" customHeight="1">
      <c r="A6" s="396"/>
      <c r="B6" s="405"/>
      <c r="C6" s="402"/>
      <c r="D6" s="402"/>
      <c r="E6" s="402"/>
      <c r="F6" s="402"/>
      <c r="G6" s="402"/>
      <c r="H6" s="404"/>
      <c r="I6" s="403"/>
      <c r="J6" s="146"/>
      <c r="K6" s="403"/>
      <c r="L6" s="146"/>
      <c r="M6" s="403"/>
      <c r="N6" s="407"/>
      <c r="O6" s="150"/>
      <c r="P6" s="402"/>
      <c r="Q6" s="402" t="s">
        <v>224</v>
      </c>
      <c r="R6" s="402" t="s">
        <v>665</v>
      </c>
      <c r="S6" s="394" t="s">
        <v>225</v>
      </c>
      <c r="T6" s="394" t="s">
        <v>226</v>
      </c>
      <c r="U6" s="403"/>
      <c r="V6" s="394" t="s">
        <v>227</v>
      </c>
      <c r="W6" s="394" t="s">
        <v>228</v>
      </c>
      <c r="X6" s="400" t="s">
        <v>661</v>
      </c>
      <c r="Y6" s="394" t="s">
        <v>198</v>
      </c>
      <c r="Z6" s="397" t="s">
        <v>222</v>
      </c>
      <c r="AA6" s="398"/>
      <c r="AB6" s="398"/>
      <c r="AC6" s="399"/>
      <c r="AD6" s="394" t="s">
        <v>230</v>
      </c>
      <c r="AE6" s="394" t="s">
        <v>227</v>
      </c>
      <c r="AF6" s="394" t="s">
        <v>228</v>
      </c>
      <c r="AG6" s="400" t="s">
        <v>661</v>
      </c>
      <c r="AH6" s="394" t="s">
        <v>198</v>
      </c>
      <c r="AI6" s="396" t="s">
        <v>222</v>
      </c>
      <c r="AJ6" s="396"/>
      <c r="AK6" s="396"/>
      <c r="AL6" s="396"/>
      <c r="AM6" s="394" t="s">
        <v>230</v>
      </c>
      <c r="AN6" s="392"/>
      <c r="AO6" s="141"/>
      <c r="AP6" s="141"/>
    </row>
    <row r="7" spans="1:42" ht="65.25" customHeight="1">
      <c r="A7" s="396"/>
      <c r="B7" s="405"/>
      <c r="C7" s="402"/>
      <c r="D7" s="402"/>
      <c r="E7" s="402"/>
      <c r="F7" s="402"/>
      <c r="G7" s="402"/>
      <c r="H7" s="395"/>
      <c r="I7" s="403"/>
      <c r="J7" s="146"/>
      <c r="K7" s="403"/>
      <c r="L7" s="146"/>
      <c r="M7" s="403"/>
      <c r="N7" s="407"/>
      <c r="O7" s="150"/>
      <c r="P7" s="402"/>
      <c r="Q7" s="402"/>
      <c r="R7" s="402"/>
      <c r="S7" s="395"/>
      <c r="T7" s="395"/>
      <c r="U7" s="403"/>
      <c r="V7" s="395"/>
      <c r="W7" s="395"/>
      <c r="X7" s="401"/>
      <c r="Y7" s="395"/>
      <c r="Z7" s="147" t="s">
        <v>224</v>
      </c>
      <c r="AA7" s="147" t="s">
        <v>233</v>
      </c>
      <c r="AB7" s="147" t="s">
        <v>225</v>
      </c>
      <c r="AC7" s="150" t="s">
        <v>226</v>
      </c>
      <c r="AD7" s="395"/>
      <c r="AE7" s="395"/>
      <c r="AF7" s="395"/>
      <c r="AG7" s="401"/>
      <c r="AH7" s="395"/>
      <c r="AI7" s="147" t="s">
        <v>224</v>
      </c>
      <c r="AJ7" s="150" t="s">
        <v>233</v>
      </c>
      <c r="AK7" s="150" t="s">
        <v>225</v>
      </c>
      <c r="AL7" s="150" t="s">
        <v>226</v>
      </c>
      <c r="AM7" s="395"/>
      <c r="AN7" s="392"/>
      <c r="AO7" s="144" t="s">
        <v>231</v>
      </c>
      <c r="AP7" s="144" t="s">
        <v>232</v>
      </c>
    </row>
    <row r="8" spans="1:42" ht="10.5">
      <c r="A8" s="146" t="s">
        <v>22</v>
      </c>
      <c r="B8" s="146" t="s">
        <v>25</v>
      </c>
      <c r="C8" s="146" t="s">
        <v>28</v>
      </c>
      <c r="D8" s="146" t="s">
        <v>31</v>
      </c>
      <c r="E8" s="146" t="s">
        <v>34</v>
      </c>
      <c r="F8" s="146" t="s">
        <v>20</v>
      </c>
      <c r="G8" s="146" t="s">
        <v>41</v>
      </c>
      <c r="H8" s="146"/>
      <c r="I8" s="146" t="s">
        <v>44</v>
      </c>
      <c r="J8" s="146" t="s">
        <v>49</v>
      </c>
      <c r="K8" s="146" t="s">
        <v>52</v>
      </c>
      <c r="L8" s="146" t="s">
        <v>55</v>
      </c>
      <c r="M8" s="146" t="s">
        <v>58</v>
      </c>
      <c r="N8" s="146" t="s">
        <v>61</v>
      </c>
      <c r="O8" s="146" t="s">
        <v>64</v>
      </c>
      <c r="P8" s="146" t="s">
        <v>67</v>
      </c>
      <c r="Q8" s="146" t="s">
        <v>70</v>
      </c>
      <c r="R8" s="146" t="s">
        <v>73</v>
      </c>
      <c r="S8" s="146" t="s">
        <v>76</v>
      </c>
      <c r="T8" s="146" t="s">
        <v>79</v>
      </c>
      <c r="U8" s="146" t="s">
        <v>82</v>
      </c>
      <c r="V8" s="146" t="s">
        <v>89</v>
      </c>
      <c r="W8" s="146" t="s">
        <v>93</v>
      </c>
      <c r="X8" s="146" t="s">
        <v>96</v>
      </c>
      <c r="Y8" s="146" t="s">
        <v>99</v>
      </c>
      <c r="Z8" s="146" t="s">
        <v>104</v>
      </c>
      <c r="AA8" s="146" t="s">
        <v>108</v>
      </c>
      <c r="AB8" s="146" t="s">
        <v>111</v>
      </c>
      <c r="AC8" s="146" t="s">
        <v>114</v>
      </c>
      <c r="AD8" s="146" t="s">
        <v>119</v>
      </c>
      <c r="AE8" s="146" t="s">
        <v>123</v>
      </c>
      <c r="AF8" s="146" t="s">
        <v>126</v>
      </c>
      <c r="AG8" s="146" t="s">
        <v>129</v>
      </c>
      <c r="AH8" s="146" t="s">
        <v>134</v>
      </c>
      <c r="AI8" s="146" t="s">
        <v>138</v>
      </c>
      <c r="AJ8" s="146" t="s">
        <v>141</v>
      </c>
      <c r="AK8" s="146" t="s">
        <v>144</v>
      </c>
      <c r="AL8" s="146" t="s">
        <v>149</v>
      </c>
      <c r="AM8" s="146" t="s">
        <v>153</v>
      </c>
      <c r="AN8" s="392"/>
      <c r="AO8" s="196"/>
      <c r="AP8" s="196"/>
    </row>
    <row r="9" spans="1:42" ht="10.5">
      <c r="A9" s="151"/>
      <c r="B9" s="152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94"/>
      <c r="AO9" s="195"/>
      <c r="AP9" s="195"/>
    </row>
    <row r="10" spans="1:42" ht="12" thickBot="1">
      <c r="A10" s="151"/>
      <c r="B10" s="390" t="s">
        <v>666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153">
        <f>V11/17</f>
        <v>36</v>
      </c>
      <c r="W10" s="151"/>
      <c r="X10" s="151"/>
      <c r="Y10" s="153">
        <f>Y11/17</f>
        <v>32.705882352941174</v>
      </c>
      <c r="Z10" s="151"/>
      <c r="AA10" s="151"/>
      <c r="AB10" s="151"/>
      <c r="AC10" s="151"/>
      <c r="AD10" s="151"/>
      <c r="AE10" s="153">
        <f>AE11/22</f>
        <v>36</v>
      </c>
      <c r="AF10" s="151"/>
      <c r="AG10" s="151"/>
      <c r="AH10" s="153">
        <f>AH11/22</f>
        <v>33.27272727272727</v>
      </c>
      <c r="AI10" s="151"/>
      <c r="AJ10" s="151"/>
      <c r="AK10" s="151"/>
      <c r="AL10" s="151"/>
      <c r="AM10" s="151"/>
      <c r="AN10" s="95"/>
      <c r="AO10" s="142"/>
      <c r="AP10" s="142"/>
    </row>
    <row r="11" spans="1:42" ht="19.5" customHeight="1" thickBot="1">
      <c r="A11" s="154" t="s">
        <v>47</v>
      </c>
      <c r="B11" s="155" t="s">
        <v>415</v>
      </c>
      <c r="C11" s="156">
        <v>4</v>
      </c>
      <c r="D11" s="157" t="s">
        <v>25</v>
      </c>
      <c r="E11" s="157">
        <v>10</v>
      </c>
      <c r="F11" s="157"/>
      <c r="G11" s="157"/>
      <c r="H11" s="154">
        <v>2</v>
      </c>
      <c r="I11" s="158"/>
      <c r="J11" s="154"/>
      <c r="K11" s="159">
        <f aca="true" t="shared" si="0" ref="K11:AM11">K19+K30</f>
        <v>1404</v>
      </c>
      <c r="L11" s="160" t="e">
        <f t="shared" si="0"/>
        <v>#REF!</v>
      </c>
      <c r="M11" s="160">
        <f t="shared" si="0"/>
        <v>116</v>
      </c>
      <c r="N11" s="160">
        <f t="shared" si="0"/>
        <v>72</v>
      </c>
      <c r="O11" s="160">
        <f t="shared" si="0"/>
        <v>0</v>
      </c>
      <c r="P11" s="160">
        <f t="shared" si="0"/>
        <v>1288</v>
      </c>
      <c r="Q11" s="160">
        <f t="shared" si="0"/>
        <v>468</v>
      </c>
      <c r="R11" s="160">
        <f t="shared" si="0"/>
        <v>820</v>
      </c>
      <c r="S11" s="160">
        <f t="shared" si="0"/>
        <v>0</v>
      </c>
      <c r="T11" s="160">
        <f t="shared" si="0"/>
        <v>0</v>
      </c>
      <c r="U11" s="161">
        <f t="shared" si="0"/>
        <v>116</v>
      </c>
      <c r="V11" s="162">
        <f t="shared" si="0"/>
        <v>612</v>
      </c>
      <c r="W11" s="160">
        <f t="shared" si="0"/>
        <v>56</v>
      </c>
      <c r="X11" s="160">
        <f t="shared" si="0"/>
        <v>0</v>
      </c>
      <c r="Y11" s="160">
        <f t="shared" si="0"/>
        <v>556</v>
      </c>
      <c r="Z11" s="160">
        <f t="shared" si="0"/>
        <v>210</v>
      </c>
      <c r="AA11" s="160">
        <f t="shared" si="0"/>
        <v>346</v>
      </c>
      <c r="AB11" s="160">
        <f t="shared" si="0"/>
        <v>0</v>
      </c>
      <c r="AC11" s="160">
        <f t="shared" si="0"/>
        <v>0</v>
      </c>
      <c r="AD11" s="160">
        <f t="shared" si="0"/>
        <v>56</v>
      </c>
      <c r="AE11" s="160">
        <f t="shared" si="0"/>
        <v>792</v>
      </c>
      <c r="AF11" s="160">
        <f t="shared" si="0"/>
        <v>60</v>
      </c>
      <c r="AG11" s="160">
        <f t="shared" si="0"/>
        <v>72</v>
      </c>
      <c r="AH11" s="160">
        <f t="shared" si="0"/>
        <v>732</v>
      </c>
      <c r="AI11" s="160">
        <f t="shared" si="0"/>
        <v>258</v>
      </c>
      <c r="AJ11" s="160">
        <f t="shared" si="0"/>
        <v>474</v>
      </c>
      <c r="AK11" s="160">
        <f t="shared" si="0"/>
        <v>0</v>
      </c>
      <c r="AL11" s="160">
        <f t="shared" si="0"/>
        <v>0</v>
      </c>
      <c r="AM11" s="160">
        <f t="shared" si="0"/>
        <v>60</v>
      </c>
      <c r="AN11" s="142"/>
      <c r="AO11" s="101"/>
      <c r="AP11" s="102"/>
    </row>
    <row r="12" spans="1:42" ht="3.75" customHeight="1" thickBot="1">
      <c r="A12" s="151"/>
      <c r="B12" s="164"/>
      <c r="C12" s="151"/>
      <c r="D12" s="151"/>
      <c r="E12" s="151"/>
      <c r="F12" s="151"/>
      <c r="G12" s="151"/>
      <c r="H12" s="151"/>
      <c r="I12" s="165"/>
      <c r="J12" s="151"/>
      <c r="K12" s="166"/>
      <c r="L12" s="151"/>
      <c r="M12" s="151"/>
      <c r="N12" s="151"/>
      <c r="O12" s="151"/>
      <c r="P12" s="151"/>
      <c r="Q12" s="151"/>
      <c r="R12" s="151"/>
      <c r="S12" s="151"/>
      <c r="T12" s="151"/>
      <c r="U12" s="167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96"/>
      <c r="AO12" s="98"/>
      <c r="AP12" s="98"/>
    </row>
    <row r="13" spans="1:42" ht="14.25" customHeight="1" thickBot="1">
      <c r="A13" s="154" t="s">
        <v>6</v>
      </c>
      <c r="B13" s="168" t="s">
        <v>7</v>
      </c>
      <c r="C13" s="156"/>
      <c r="D13" s="157"/>
      <c r="E13" s="157"/>
      <c r="F13" s="157"/>
      <c r="G13" s="157"/>
      <c r="H13" s="154"/>
      <c r="I13" s="158"/>
      <c r="J13" s="154"/>
      <c r="K13" s="163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/>
      <c r="W13" s="157"/>
      <c r="X13" s="157"/>
      <c r="Y13" s="157"/>
      <c r="Z13" s="157"/>
      <c r="AA13" s="157"/>
      <c r="AB13" s="157"/>
      <c r="AC13" s="157"/>
      <c r="AD13" s="158"/>
      <c r="AE13" s="163"/>
      <c r="AF13" s="157"/>
      <c r="AG13" s="157"/>
      <c r="AH13" s="157"/>
      <c r="AI13" s="157"/>
      <c r="AJ13" s="157"/>
      <c r="AK13" s="157"/>
      <c r="AL13" s="157"/>
      <c r="AM13" s="158"/>
      <c r="AN13" s="99"/>
      <c r="AO13" s="101"/>
      <c r="AP13" s="102"/>
    </row>
    <row r="14" spans="1:42" ht="3" customHeight="1" thickBot="1">
      <c r="A14" s="151"/>
      <c r="B14" s="164"/>
      <c r="C14" s="151"/>
      <c r="D14" s="151"/>
      <c r="E14" s="151"/>
      <c r="F14" s="151"/>
      <c r="G14" s="151"/>
      <c r="H14" s="151"/>
      <c r="I14" s="165"/>
      <c r="J14" s="151"/>
      <c r="K14" s="166"/>
      <c r="L14" s="151"/>
      <c r="M14" s="151"/>
      <c r="N14" s="151"/>
      <c r="O14" s="151"/>
      <c r="P14" s="151"/>
      <c r="Q14" s="151"/>
      <c r="R14" s="151"/>
      <c r="S14" s="151"/>
      <c r="T14" s="151"/>
      <c r="U14" s="167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96"/>
      <c r="AO14" s="98"/>
      <c r="AP14" s="98"/>
    </row>
    <row r="15" spans="1:42" ht="18.75" customHeight="1" thickBot="1">
      <c r="A15" s="154" t="s">
        <v>8</v>
      </c>
      <c r="B15" s="168" t="s">
        <v>9</v>
      </c>
      <c r="C15" s="156"/>
      <c r="D15" s="157"/>
      <c r="E15" s="157"/>
      <c r="F15" s="157"/>
      <c r="G15" s="157"/>
      <c r="H15" s="154"/>
      <c r="I15" s="158"/>
      <c r="J15" s="154"/>
      <c r="K15" s="163"/>
      <c r="L15" s="157"/>
      <c r="M15" s="157"/>
      <c r="N15" s="157"/>
      <c r="O15" s="157"/>
      <c r="P15" s="157"/>
      <c r="Q15" s="157"/>
      <c r="R15" s="157"/>
      <c r="S15" s="157"/>
      <c r="T15" s="157"/>
      <c r="U15" s="158"/>
      <c r="V15" s="156"/>
      <c r="W15" s="157"/>
      <c r="X15" s="157"/>
      <c r="Y15" s="157"/>
      <c r="Z15" s="157"/>
      <c r="AA15" s="157"/>
      <c r="AB15" s="157"/>
      <c r="AC15" s="157"/>
      <c r="AD15" s="158"/>
      <c r="AE15" s="163"/>
      <c r="AF15" s="157"/>
      <c r="AG15" s="157"/>
      <c r="AH15" s="157"/>
      <c r="AI15" s="157"/>
      <c r="AJ15" s="157"/>
      <c r="AK15" s="157"/>
      <c r="AL15" s="157"/>
      <c r="AM15" s="158"/>
      <c r="AN15" s="99"/>
      <c r="AO15" s="101"/>
      <c r="AP15" s="102"/>
    </row>
    <row r="16" spans="1:42" ht="3" customHeight="1" thickBot="1">
      <c r="A16" s="151"/>
      <c r="B16" s="164"/>
      <c r="C16" s="151"/>
      <c r="D16" s="151"/>
      <c r="E16" s="151"/>
      <c r="F16" s="151"/>
      <c r="G16" s="151"/>
      <c r="H16" s="151"/>
      <c r="I16" s="165"/>
      <c r="J16" s="151"/>
      <c r="K16" s="166"/>
      <c r="L16" s="151"/>
      <c r="M16" s="151"/>
      <c r="N16" s="151"/>
      <c r="O16" s="151"/>
      <c r="P16" s="151"/>
      <c r="Q16" s="151"/>
      <c r="R16" s="151"/>
      <c r="S16" s="151"/>
      <c r="T16" s="151"/>
      <c r="U16" s="167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96"/>
      <c r="AO16" s="98"/>
      <c r="AP16" s="98"/>
    </row>
    <row r="17" spans="1:42" ht="18.75" customHeight="1" thickBot="1">
      <c r="A17" s="154" t="s">
        <v>416</v>
      </c>
      <c r="B17" s="168" t="s">
        <v>417</v>
      </c>
      <c r="C17" s="156"/>
      <c r="D17" s="157"/>
      <c r="E17" s="157"/>
      <c r="F17" s="157"/>
      <c r="G17" s="157"/>
      <c r="H17" s="154"/>
      <c r="I17" s="158"/>
      <c r="J17" s="154"/>
      <c r="K17" s="163"/>
      <c r="L17" s="157"/>
      <c r="M17" s="157"/>
      <c r="N17" s="157"/>
      <c r="O17" s="157"/>
      <c r="P17" s="157"/>
      <c r="Q17" s="157"/>
      <c r="R17" s="157"/>
      <c r="S17" s="157"/>
      <c r="T17" s="157"/>
      <c r="U17" s="158"/>
      <c r="V17" s="156"/>
      <c r="W17" s="157"/>
      <c r="X17" s="157"/>
      <c r="Y17" s="157"/>
      <c r="Z17" s="157"/>
      <c r="AA17" s="157"/>
      <c r="AB17" s="157"/>
      <c r="AC17" s="157"/>
      <c r="AD17" s="158"/>
      <c r="AE17" s="163"/>
      <c r="AF17" s="157"/>
      <c r="AG17" s="157"/>
      <c r="AH17" s="157"/>
      <c r="AI17" s="157"/>
      <c r="AJ17" s="157"/>
      <c r="AK17" s="157"/>
      <c r="AL17" s="157"/>
      <c r="AM17" s="158"/>
      <c r="AN17" s="99"/>
      <c r="AO17" s="101"/>
      <c r="AP17" s="102"/>
    </row>
    <row r="18" spans="1:42" ht="2.25" customHeight="1" thickBot="1">
      <c r="A18" s="151"/>
      <c r="B18" s="164"/>
      <c r="C18" s="151"/>
      <c r="D18" s="151"/>
      <c r="E18" s="151"/>
      <c r="F18" s="151"/>
      <c r="G18" s="151"/>
      <c r="H18" s="151"/>
      <c r="I18" s="165"/>
      <c r="J18" s="151"/>
      <c r="K18" s="166"/>
      <c r="L18" s="151"/>
      <c r="M18" s="151"/>
      <c r="N18" s="151"/>
      <c r="O18" s="151"/>
      <c r="P18" s="151"/>
      <c r="Q18" s="151"/>
      <c r="R18" s="151"/>
      <c r="S18" s="151"/>
      <c r="T18" s="151"/>
      <c r="U18" s="167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96"/>
      <c r="AO18" s="98"/>
      <c r="AP18" s="98"/>
    </row>
    <row r="19" spans="1:42" ht="15.75" customHeight="1" thickBot="1">
      <c r="A19" s="169" t="s">
        <v>10</v>
      </c>
      <c r="B19" s="170" t="s">
        <v>11</v>
      </c>
      <c r="C19" s="171">
        <v>2</v>
      </c>
      <c r="D19" s="172">
        <v>1</v>
      </c>
      <c r="E19" s="172">
        <v>7</v>
      </c>
      <c r="F19" s="172"/>
      <c r="G19" s="172"/>
      <c r="H19" s="169">
        <v>2</v>
      </c>
      <c r="I19" s="158"/>
      <c r="J19" s="154"/>
      <c r="K19" s="159">
        <f aca="true" t="shared" si="1" ref="K19:AM19">K20+K21+K22+K23+K24+K25+K26+K27+K28</f>
        <v>700</v>
      </c>
      <c r="L19" s="160">
        <f t="shared" si="1"/>
        <v>0</v>
      </c>
      <c r="M19" s="160">
        <f t="shared" si="1"/>
        <v>0</v>
      </c>
      <c r="N19" s="160">
        <f t="shared" si="1"/>
        <v>36</v>
      </c>
      <c r="O19" s="160">
        <f t="shared" si="1"/>
        <v>0</v>
      </c>
      <c r="P19" s="160">
        <f t="shared" si="1"/>
        <v>700</v>
      </c>
      <c r="Q19" s="160">
        <f t="shared" si="1"/>
        <v>308</v>
      </c>
      <c r="R19" s="160">
        <f t="shared" si="1"/>
        <v>392</v>
      </c>
      <c r="S19" s="160">
        <f t="shared" si="1"/>
        <v>0</v>
      </c>
      <c r="T19" s="160">
        <f t="shared" si="1"/>
        <v>0</v>
      </c>
      <c r="U19" s="161">
        <f t="shared" si="1"/>
        <v>0</v>
      </c>
      <c r="V19" s="162">
        <f t="shared" si="1"/>
        <v>290</v>
      </c>
      <c r="W19" s="160">
        <f t="shared" si="1"/>
        <v>0</v>
      </c>
      <c r="X19" s="160">
        <f t="shared" si="1"/>
        <v>0</v>
      </c>
      <c r="Y19" s="160">
        <f t="shared" si="1"/>
        <v>290</v>
      </c>
      <c r="Z19" s="160">
        <f t="shared" si="1"/>
        <v>144</v>
      </c>
      <c r="AA19" s="160">
        <f t="shared" si="1"/>
        <v>146</v>
      </c>
      <c r="AB19" s="160">
        <f t="shared" si="1"/>
        <v>0</v>
      </c>
      <c r="AC19" s="160">
        <f t="shared" si="1"/>
        <v>0</v>
      </c>
      <c r="AD19" s="160">
        <f t="shared" si="1"/>
        <v>0</v>
      </c>
      <c r="AE19" s="160">
        <f t="shared" si="1"/>
        <v>410</v>
      </c>
      <c r="AF19" s="160">
        <f t="shared" si="1"/>
        <v>0</v>
      </c>
      <c r="AG19" s="160">
        <f t="shared" si="1"/>
        <v>36</v>
      </c>
      <c r="AH19" s="160">
        <f t="shared" si="1"/>
        <v>410</v>
      </c>
      <c r="AI19" s="160">
        <f t="shared" si="1"/>
        <v>164</v>
      </c>
      <c r="AJ19" s="160">
        <f t="shared" si="1"/>
        <v>246</v>
      </c>
      <c r="AK19" s="160">
        <f t="shared" si="1"/>
        <v>0</v>
      </c>
      <c r="AL19" s="160">
        <f t="shared" si="1"/>
        <v>0</v>
      </c>
      <c r="AM19" s="160">
        <f t="shared" si="1"/>
        <v>0</v>
      </c>
      <c r="AN19" s="99"/>
      <c r="AO19" s="198"/>
      <c r="AP19" s="199"/>
    </row>
    <row r="20" spans="1:42" ht="17.25" customHeight="1">
      <c r="A20" s="173" t="s">
        <v>667</v>
      </c>
      <c r="B20" s="174" t="s">
        <v>668</v>
      </c>
      <c r="C20" s="175">
        <v>2</v>
      </c>
      <c r="D20" s="176"/>
      <c r="E20" s="176"/>
      <c r="F20" s="176"/>
      <c r="G20" s="176"/>
      <c r="H20" s="212">
        <v>1</v>
      </c>
      <c r="I20" s="177"/>
      <c r="J20" s="178"/>
      <c r="K20" s="179">
        <f>V20+AE20</f>
        <v>78</v>
      </c>
      <c r="L20" s="180"/>
      <c r="M20" s="181">
        <f>W20+AF20</f>
        <v>0</v>
      </c>
      <c r="N20" s="182">
        <f>X20+AG20</f>
        <v>18</v>
      </c>
      <c r="O20" s="180"/>
      <c r="P20" s="183">
        <f>Y20+AH20</f>
        <v>78</v>
      </c>
      <c r="Q20" s="182">
        <f>Z20+AI20</f>
        <v>18</v>
      </c>
      <c r="R20" s="182">
        <f>AA20+AJ20</f>
        <v>60</v>
      </c>
      <c r="S20" s="183">
        <f>AB20+AK20</f>
        <v>0</v>
      </c>
      <c r="T20" s="183"/>
      <c r="U20" s="184">
        <f>AD20+AM20</f>
        <v>0</v>
      </c>
      <c r="V20" s="185">
        <f>W20+Y20</f>
        <v>34</v>
      </c>
      <c r="W20" s="186">
        <f>AD20</f>
        <v>0</v>
      </c>
      <c r="X20" s="186"/>
      <c r="Y20" s="187">
        <f>Z20+AA20+AB20</f>
        <v>34</v>
      </c>
      <c r="Z20" s="186">
        <v>4</v>
      </c>
      <c r="AA20" s="186">
        <v>30</v>
      </c>
      <c r="AB20" s="180"/>
      <c r="AC20" s="180"/>
      <c r="AD20" s="177"/>
      <c r="AE20" s="188">
        <f>AF20+AH20</f>
        <v>44</v>
      </c>
      <c r="AF20" s="180"/>
      <c r="AG20" s="180">
        <v>18</v>
      </c>
      <c r="AH20" s="187">
        <f>AI20+AJ20+AK20</f>
        <v>44</v>
      </c>
      <c r="AI20" s="176">
        <v>14</v>
      </c>
      <c r="AJ20" s="176">
        <v>30</v>
      </c>
      <c r="AK20" s="180"/>
      <c r="AL20" s="180"/>
      <c r="AM20" s="177"/>
      <c r="AN20" s="96"/>
      <c r="AO20" s="200">
        <v>39</v>
      </c>
      <c r="AP20" s="211">
        <f>K20-AO20</f>
        <v>39</v>
      </c>
    </row>
    <row r="21" spans="1:42" ht="16.5" customHeight="1">
      <c r="A21" s="173" t="s">
        <v>669</v>
      </c>
      <c r="B21" s="174" t="s">
        <v>670</v>
      </c>
      <c r="C21" s="175"/>
      <c r="D21" s="176"/>
      <c r="E21" s="176">
        <v>2</v>
      </c>
      <c r="F21" s="176"/>
      <c r="G21" s="176"/>
      <c r="H21" s="189">
        <v>1</v>
      </c>
      <c r="I21" s="177"/>
      <c r="J21" s="178"/>
      <c r="K21" s="179">
        <f aca="true" t="shared" si="2" ref="K21:K28">V21+AE21</f>
        <v>118</v>
      </c>
      <c r="L21" s="180"/>
      <c r="M21" s="181">
        <f aca="true" t="shared" si="3" ref="M21:N28">W21+AF21</f>
        <v>0</v>
      </c>
      <c r="N21" s="182">
        <f t="shared" si="3"/>
        <v>0</v>
      </c>
      <c r="O21" s="180"/>
      <c r="P21" s="183">
        <f aca="true" t="shared" si="4" ref="P21:S28">Y21+AH21</f>
        <v>118</v>
      </c>
      <c r="Q21" s="182">
        <f t="shared" si="4"/>
        <v>60</v>
      </c>
      <c r="R21" s="182">
        <f t="shared" si="4"/>
        <v>58</v>
      </c>
      <c r="S21" s="183">
        <f t="shared" si="4"/>
        <v>0</v>
      </c>
      <c r="T21" s="183"/>
      <c r="U21" s="184">
        <f aca="true" t="shared" si="5" ref="U21:U28">AD21+AM21</f>
        <v>0</v>
      </c>
      <c r="V21" s="185">
        <f aca="true" t="shared" si="6" ref="V21:V26">W21+Y21</f>
        <v>52</v>
      </c>
      <c r="W21" s="186">
        <f aca="true" t="shared" si="7" ref="W21:W26">AD21</f>
        <v>0</v>
      </c>
      <c r="X21" s="186"/>
      <c r="Y21" s="187">
        <f aca="true" t="shared" si="8" ref="Y21:Y28">Z21+AA21+AB21</f>
        <v>52</v>
      </c>
      <c r="Z21" s="186">
        <v>30</v>
      </c>
      <c r="AA21" s="186">
        <v>22</v>
      </c>
      <c r="AB21" s="180"/>
      <c r="AC21" s="180"/>
      <c r="AD21" s="177"/>
      <c r="AE21" s="188">
        <f aca="true" t="shared" si="9" ref="AE21:AE28">AF21+AH21</f>
        <v>66</v>
      </c>
      <c r="AF21" s="180"/>
      <c r="AG21" s="180"/>
      <c r="AH21" s="187">
        <f aca="true" t="shared" si="10" ref="AH21:AH28">AI21+AJ21+AK21</f>
        <v>66</v>
      </c>
      <c r="AI21" s="186">
        <v>30</v>
      </c>
      <c r="AJ21" s="186">
        <v>36</v>
      </c>
      <c r="AK21" s="180"/>
      <c r="AL21" s="180"/>
      <c r="AM21" s="177"/>
      <c r="AN21" s="99"/>
      <c r="AO21" s="201">
        <v>117</v>
      </c>
      <c r="AP21" s="211">
        <f aca="true" t="shared" si="11" ref="AP21:AP27">K21-AO21</f>
        <v>1</v>
      </c>
    </row>
    <row r="22" spans="1:42" ht="15.75" customHeight="1">
      <c r="A22" s="173" t="s">
        <v>671</v>
      </c>
      <c r="B22" s="174" t="s">
        <v>46</v>
      </c>
      <c r="C22" s="175">
        <v>2</v>
      </c>
      <c r="D22" s="176"/>
      <c r="E22" s="189">
        <v>1</v>
      </c>
      <c r="F22" s="176"/>
      <c r="G22" s="176"/>
      <c r="H22" s="190"/>
      <c r="I22" s="177"/>
      <c r="J22" s="178"/>
      <c r="K22" s="179">
        <f t="shared" si="2"/>
        <v>172</v>
      </c>
      <c r="L22" s="180"/>
      <c r="M22" s="181">
        <f t="shared" si="3"/>
        <v>0</v>
      </c>
      <c r="N22" s="182">
        <f t="shared" si="3"/>
        <v>18</v>
      </c>
      <c r="O22" s="180"/>
      <c r="P22" s="183">
        <f t="shared" si="4"/>
        <v>172</v>
      </c>
      <c r="Q22" s="182">
        <f t="shared" si="4"/>
        <v>74</v>
      </c>
      <c r="R22" s="182">
        <f t="shared" si="4"/>
        <v>98</v>
      </c>
      <c r="S22" s="183">
        <f t="shared" si="4"/>
        <v>0</v>
      </c>
      <c r="T22" s="183"/>
      <c r="U22" s="184">
        <f t="shared" si="5"/>
        <v>0</v>
      </c>
      <c r="V22" s="185">
        <f t="shared" si="6"/>
        <v>84</v>
      </c>
      <c r="W22" s="186">
        <f t="shared" si="7"/>
        <v>0</v>
      </c>
      <c r="X22" s="176"/>
      <c r="Y22" s="187">
        <f t="shared" si="8"/>
        <v>84</v>
      </c>
      <c r="Z22" s="176">
        <v>46</v>
      </c>
      <c r="AA22" s="176">
        <v>38</v>
      </c>
      <c r="AB22" s="180"/>
      <c r="AC22" s="180"/>
      <c r="AD22" s="177"/>
      <c r="AE22" s="188">
        <f t="shared" si="9"/>
        <v>88</v>
      </c>
      <c r="AF22" s="180"/>
      <c r="AG22" s="180">
        <v>18</v>
      </c>
      <c r="AH22" s="187">
        <f t="shared" si="10"/>
        <v>88</v>
      </c>
      <c r="AI22" s="186">
        <v>28</v>
      </c>
      <c r="AJ22" s="186">
        <v>60</v>
      </c>
      <c r="AK22" s="180"/>
      <c r="AL22" s="180"/>
      <c r="AM22" s="177"/>
      <c r="AN22" s="192"/>
      <c r="AO22" s="202">
        <v>234</v>
      </c>
      <c r="AP22" s="211">
        <f t="shared" si="11"/>
        <v>-62</v>
      </c>
    </row>
    <row r="23" spans="1:42" ht="16.5" customHeight="1">
      <c r="A23" s="173" t="s">
        <v>672</v>
      </c>
      <c r="B23" s="174" t="s">
        <v>691</v>
      </c>
      <c r="C23" s="175"/>
      <c r="D23" s="176"/>
      <c r="E23" s="176">
        <v>2</v>
      </c>
      <c r="F23" s="176"/>
      <c r="G23" s="176"/>
      <c r="H23" s="190"/>
      <c r="I23" s="177"/>
      <c r="J23" s="178"/>
      <c r="K23" s="179">
        <f t="shared" si="2"/>
        <v>78</v>
      </c>
      <c r="L23" s="180"/>
      <c r="M23" s="181">
        <f t="shared" si="3"/>
        <v>0</v>
      </c>
      <c r="N23" s="182">
        <f t="shared" si="3"/>
        <v>0</v>
      </c>
      <c r="O23" s="180"/>
      <c r="P23" s="183">
        <f t="shared" si="4"/>
        <v>78</v>
      </c>
      <c r="Q23" s="182">
        <f t="shared" si="4"/>
        <v>58</v>
      </c>
      <c r="R23" s="182">
        <f t="shared" si="4"/>
        <v>20</v>
      </c>
      <c r="S23" s="183">
        <f t="shared" si="4"/>
        <v>0</v>
      </c>
      <c r="T23" s="183"/>
      <c r="U23" s="184">
        <f t="shared" si="5"/>
        <v>0</v>
      </c>
      <c r="V23" s="185">
        <f t="shared" si="6"/>
        <v>34</v>
      </c>
      <c r="W23" s="186">
        <f t="shared" si="7"/>
        <v>0</v>
      </c>
      <c r="X23" s="186"/>
      <c r="Y23" s="187">
        <f t="shared" si="8"/>
        <v>34</v>
      </c>
      <c r="Z23" s="186">
        <v>26</v>
      </c>
      <c r="AA23" s="186">
        <v>8</v>
      </c>
      <c r="AB23" s="180"/>
      <c r="AC23" s="180"/>
      <c r="AD23" s="177"/>
      <c r="AE23" s="188">
        <f t="shared" si="9"/>
        <v>44</v>
      </c>
      <c r="AF23" s="180"/>
      <c r="AG23" s="180"/>
      <c r="AH23" s="187">
        <f t="shared" si="10"/>
        <v>44</v>
      </c>
      <c r="AI23" s="186">
        <v>32</v>
      </c>
      <c r="AJ23" s="186">
        <v>12</v>
      </c>
      <c r="AK23" s="180"/>
      <c r="AL23" s="180"/>
      <c r="AM23" s="177"/>
      <c r="AN23" s="99"/>
      <c r="AO23" s="201">
        <v>108</v>
      </c>
      <c r="AP23" s="211">
        <f t="shared" si="11"/>
        <v>-30</v>
      </c>
    </row>
    <row r="24" spans="1:42" ht="16.5" customHeight="1">
      <c r="A24" s="173" t="s">
        <v>673</v>
      </c>
      <c r="B24" s="174" t="s">
        <v>30</v>
      </c>
      <c r="C24" s="175"/>
      <c r="D24" s="176">
        <v>1</v>
      </c>
      <c r="E24" s="176">
        <v>2</v>
      </c>
      <c r="F24" s="176"/>
      <c r="G24" s="176"/>
      <c r="H24" s="190"/>
      <c r="I24" s="177"/>
      <c r="J24" s="178"/>
      <c r="K24" s="179">
        <f t="shared" si="2"/>
        <v>118</v>
      </c>
      <c r="L24" s="180"/>
      <c r="M24" s="181">
        <f t="shared" si="3"/>
        <v>0</v>
      </c>
      <c r="N24" s="182">
        <f t="shared" si="3"/>
        <v>0</v>
      </c>
      <c r="O24" s="180"/>
      <c r="P24" s="183">
        <f t="shared" si="4"/>
        <v>118</v>
      </c>
      <c r="Q24" s="182">
        <f t="shared" si="4"/>
        <v>26</v>
      </c>
      <c r="R24" s="182">
        <f t="shared" si="4"/>
        <v>92</v>
      </c>
      <c r="S24" s="183">
        <f t="shared" si="4"/>
        <v>0</v>
      </c>
      <c r="T24" s="183"/>
      <c r="U24" s="184">
        <f t="shared" si="5"/>
        <v>0</v>
      </c>
      <c r="V24" s="185">
        <f t="shared" si="6"/>
        <v>52</v>
      </c>
      <c r="W24" s="186">
        <f t="shared" si="7"/>
        <v>0</v>
      </c>
      <c r="X24" s="186"/>
      <c r="Y24" s="187">
        <f t="shared" si="8"/>
        <v>52</v>
      </c>
      <c r="Z24" s="186">
        <v>14</v>
      </c>
      <c r="AA24" s="186">
        <v>38</v>
      </c>
      <c r="AB24" s="180"/>
      <c r="AC24" s="180"/>
      <c r="AD24" s="177"/>
      <c r="AE24" s="188">
        <f t="shared" si="9"/>
        <v>66</v>
      </c>
      <c r="AF24" s="180"/>
      <c r="AG24" s="180"/>
      <c r="AH24" s="187">
        <f t="shared" si="10"/>
        <v>66</v>
      </c>
      <c r="AI24" s="186">
        <v>12</v>
      </c>
      <c r="AJ24" s="186">
        <v>54</v>
      </c>
      <c r="AK24" s="180"/>
      <c r="AL24" s="180"/>
      <c r="AM24" s="177"/>
      <c r="AN24" s="192"/>
      <c r="AO24" s="202">
        <v>117</v>
      </c>
      <c r="AP24" s="211">
        <f t="shared" si="11"/>
        <v>1</v>
      </c>
    </row>
    <row r="25" spans="1:42" ht="18" customHeight="1">
      <c r="A25" s="173" t="s">
        <v>674</v>
      </c>
      <c r="B25" s="174" t="s">
        <v>675</v>
      </c>
      <c r="C25" s="175"/>
      <c r="D25" s="176"/>
      <c r="E25" s="176">
        <v>2</v>
      </c>
      <c r="F25" s="176"/>
      <c r="G25" s="176"/>
      <c r="H25" s="190"/>
      <c r="I25" s="177"/>
      <c r="J25" s="178"/>
      <c r="K25" s="179">
        <f t="shared" si="2"/>
        <v>56</v>
      </c>
      <c r="L25" s="180"/>
      <c r="M25" s="181">
        <f t="shared" si="3"/>
        <v>0</v>
      </c>
      <c r="N25" s="182">
        <f t="shared" si="3"/>
        <v>0</v>
      </c>
      <c r="O25" s="180"/>
      <c r="P25" s="183">
        <f t="shared" si="4"/>
        <v>56</v>
      </c>
      <c r="Q25" s="182">
        <f t="shared" si="4"/>
        <v>36</v>
      </c>
      <c r="R25" s="182">
        <f t="shared" si="4"/>
        <v>20</v>
      </c>
      <c r="S25" s="183">
        <f t="shared" si="4"/>
        <v>0</v>
      </c>
      <c r="T25" s="183"/>
      <c r="U25" s="184">
        <f t="shared" si="5"/>
        <v>0</v>
      </c>
      <c r="V25" s="185">
        <f t="shared" si="6"/>
        <v>34</v>
      </c>
      <c r="W25" s="186">
        <f t="shared" si="7"/>
        <v>0</v>
      </c>
      <c r="X25" s="186"/>
      <c r="Y25" s="187">
        <f t="shared" si="8"/>
        <v>34</v>
      </c>
      <c r="Z25" s="186">
        <v>24</v>
      </c>
      <c r="AA25" s="186">
        <v>10</v>
      </c>
      <c r="AB25" s="180"/>
      <c r="AC25" s="180"/>
      <c r="AD25" s="177"/>
      <c r="AE25" s="188">
        <f t="shared" si="9"/>
        <v>22</v>
      </c>
      <c r="AF25" s="180"/>
      <c r="AG25" s="180"/>
      <c r="AH25" s="187">
        <f t="shared" si="10"/>
        <v>22</v>
      </c>
      <c r="AI25" s="186">
        <v>12</v>
      </c>
      <c r="AJ25" s="186">
        <v>10</v>
      </c>
      <c r="AK25" s="180"/>
      <c r="AL25" s="180"/>
      <c r="AM25" s="177"/>
      <c r="AN25" s="99"/>
      <c r="AO25" s="197">
        <v>39</v>
      </c>
      <c r="AP25" s="211">
        <f t="shared" si="11"/>
        <v>17</v>
      </c>
    </row>
    <row r="26" spans="1:42" ht="17.25" customHeight="1">
      <c r="A26" s="173" t="s">
        <v>676</v>
      </c>
      <c r="B26" s="174" t="s">
        <v>677</v>
      </c>
      <c r="C26" s="175"/>
      <c r="D26" s="176"/>
      <c r="E26" s="176">
        <v>2</v>
      </c>
      <c r="F26" s="176"/>
      <c r="G26" s="176"/>
      <c r="H26" s="190"/>
      <c r="I26" s="177"/>
      <c r="J26" s="178"/>
      <c r="K26" s="179">
        <f t="shared" si="2"/>
        <v>40</v>
      </c>
      <c r="L26" s="180"/>
      <c r="M26" s="181">
        <f t="shared" si="3"/>
        <v>0</v>
      </c>
      <c r="N26" s="182">
        <f t="shared" si="3"/>
        <v>0</v>
      </c>
      <c r="O26" s="180"/>
      <c r="P26" s="183">
        <f t="shared" si="4"/>
        <v>40</v>
      </c>
      <c r="Q26" s="182">
        <f t="shared" si="4"/>
        <v>20</v>
      </c>
      <c r="R26" s="182">
        <f t="shared" si="4"/>
        <v>20</v>
      </c>
      <c r="S26" s="183">
        <f t="shared" si="4"/>
        <v>0</v>
      </c>
      <c r="T26" s="183"/>
      <c r="U26" s="184">
        <f t="shared" si="5"/>
        <v>0</v>
      </c>
      <c r="V26" s="185">
        <f t="shared" si="6"/>
        <v>0</v>
      </c>
      <c r="W26" s="186">
        <f t="shared" si="7"/>
        <v>0</v>
      </c>
      <c r="X26" s="186"/>
      <c r="Y26" s="187">
        <f t="shared" si="8"/>
        <v>0</v>
      </c>
      <c r="Z26" s="186"/>
      <c r="AA26" s="186"/>
      <c r="AB26" s="181"/>
      <c r="AC26" s="180"/>
      <c r="AD26" s="177"/>
      <c r="AE26" s="188">
        <f t="shared" si="9"/>
        <v>40</v>
      </c>
      <c r="AF26" s="180"/>
      <c r="AG26" s="180"/>
      <c r="AH26" s="187">
        <f t="shared" si="10"/>
        <v>40</v>
      </c>
      <c r="AI26" s="186">
        <v>20</v>
      </c>
      <c r="AJ26" s="186">
        <v>20</v>
      </c>
      <c r="AK26" s="180"/>
      <c r="AL26" s="180"/>
      <c r="AM26" s="177"/>
      <c r="AN26" s="99"/>
      <c r="AO26" s="201">
        <v>39</v>
      </c>
      <c r="AP26" s="211">
        <f t="shared" si="11"/>
        <v>1</v>
      </c>
    </row>
    <row r="27" spans="1:42" ht="17.25" customHeight="1">
      <c r="A27" s="173" t="s">
        <v>690</v>
      </c>
      <c r="B27" s="174" t="s">
        <v>678</v>
      </c>
      <c r="C27" s="175"/>
      <c r="D27" s="176"/>
      <c r="E27" s="176">
        <v>2</v>
      </c>
      <c r="F27" s="176"/>
      <c r="G27" s="176"/>
      <c r="H27" s="190"/>
      <c r="I27" s="177"/>
      <c r="J27" s="178"/>
      <c r="K27" s="179">
        <f t="shared" si="2"/>
        <v>40</v>
      </c>
      <c r="L27" s="180"/>
      <c r="M27" s="181">
        <f t="shared" si="3"/>
        <v>0</v>
      </c>
      <c r="N27" s="182">
        <f t="shared" si="3"/>
        <v>0</v>
      </c>
      <c r="O27" s="180"/>
      <c r="P27" s="183">
        <f t="shared" si="4"/>
        <v>40</v>
      </c>
      <c r="Q27" s="182">
        <f t="shared" si="4"/>
        <v>16</v>
      </c>
      <c r="R27" s="182">
        <f t="shared" si="4"/>
        <v>24</v>
      </c>
      <c r="S27" s="183">
        <f t="shared" si="4"/>
        <v>0</v>
      </c>
      <c r="T27" s="183"/>
      <c r="U27" s="184">
        <f t="shared" si="5"/>
        <v>0</v>
      </c>
      <c r="V27" s="185">
        <f>W27+Y27</f>
        <v>0</v>
      </c>
      <c r="W27" s="186">
        <f>AD27</f>
        <v>0</v>
      </c>
      <c r="X27" s="176"/>
      <c r="Y27" s="187">
        <f t="shared" si="8"/>
        <v>0</v>
      </c>
      <c r="Z27" s="176"/>
      <c r="AA27" s="176"/>
      <c r="AB27" s="180"/>
      <c r="AC27" s="180"/>
      <c r="AD27" s="177"/>
      <c r="AE27" s="188">
        <f t="shared" si="9"/>
        <v>40</v>
      </c>
      <c r="AF27" s="180"/>
      <c r="AG27" s="180"/>
      <c r="AH27" s="187">
        <f t="shared" si="10"/>
        <v>40</v>
      </c>
      <c r="AI27" s="176">
        <v>16</v>
      </c>
      <c r="AJ27" s="176">
        <v>24</v>
      </c>
      <c r="AK27" s="180"/>
      <c r="AL27" s="180"/>
      <c r="AM27" s="177"/>
      <c r="AN27" s="120"/>
      <c r="AO27" s="202">
        <v>39</v>
      </c>
      <c r="AP27" s="211">
        <f t="shared" si="11"/>
        <v>1</v>
      </c>
    </row>
    <row r="28" spans="1:42" ht="0.75" customHeight="1">
      <c r="A28" s="173"/>
      <c r="B28" s="174"/>
      <c r="C28" s="175"/>
      <c r="D28" s="176"/>
      <c r="E28" s="176"/>
      <c r="F28" s="176"/>
      <c r="G28" s="176"/>
      <c r="H28" s="190"/>
      <c r="I28" s="177"/>
      <c r="J28" s="178"/>
      <c r="K28" s="179">
        <f t="shared" si="2"/>
        <v>0</v>
      </c>
      <c r="L28" s="180"/>
      <c r="M28" s="181">
        <f t="shared" si="3"/>
        <v>0</v>
      </c>
      <c r="N28" s="182">
        <f t="shared" si="3"/>
        <v>0</v>
      </c>
      <c r="O28" s="180"/>
      <c r="P28" s="183">
        <f t="shared" si="4"/>
        <v>0</v>
      </c>
      <c r="Q28" s="182">
        <f t="shared" si="4"/>
        <v>0</v>
      </c>
      <c r="R28" s="182">
        <f t="shared" si="4"/>
        <v>0</v>
      </c>
      <c r="S28" s="183">
        <f t="shared" si="4"/>
        <v>0</v>
      </c>
      <c r="T28" s="183"/>
      <c r="U28" s="184">
        <f t="shared" si="5"/>
        <v>0</v>
      </c>
      <c r="V28" s="185">
        <f>W28+Y28</f>
        <v>0</v>
      </c>
      <c r="W28" s="186">
        <f>AD28</f>
        <v>0</v>
      </c>
      <c r="X28" s="176"/>
      <c r="Y28" s="187">
        <f t="shared" si="8"/>
        <v>0</v>
      </c>
      <c r="Z28" s="176"/>
      <c r="AA28" s="176"/>
      <c r="AB28" s="180"/>
      <c r="AC28" s="180"/>
      <c r="AD28" s="177"/>
      <c r="AE28" s="188">
        <f t="shared" si="9"/>
        <v>0</v>
      </c>
      <c r="AF28" s="180"/>
      <c r="AG28" s="180"/>
      <c r="AH28" s="187">
        <f t="shared" si="10"/>
        <v>0</v>
      </c>
      <c r="AI28" s="176"/>
      <c r="AJ28" s="176"/>
      <c r="AK28" s="180"/>
      <c r="AL28" s="180"/>
      <c r="AM28" s="177"/>
      <c r="AN28" s="121"/>
      <c r="AO28" s="203">
        <f>AO29+AO30+AO31+AO32+AO33+AO34+AO35</f>
        <v>351</v>
      </c>
      <c r="AP28" s="204">
        <f>AP29+AP30+AP31+AP32+AP33+AP34+AP35</f>
        <v>353</v>
      </c>
    </row>
    <row r="29" spans="1:42" ht="3.75" customHeight="1" thickBot="1">
      <c r="A29" s="151"/>
      <c r="B29" s="164"/>
      <c r="C29" s="151"/>
      <c r="D29" s="151"/>
      <c r="E29" s="151"/>
      <c r="F29" s="151"/>
      <c r="G29" s="151"/>
      <c r="H29" s="151"/>
      <c r="I29" s="151"/>
      <c r="J29" s="151"/>
      <c r="K29" s="166"/>
      <c r="L29" s="151"/>
      <c r="M29" s="151"/>
      <c r="N29" s="151"/>
      <c r="O29" s="151"/>
      <c r="P29" s="151"/>
      <c r="Q29" s="151"/>
      <c r="R29" s="151"/>
      <c r="S29" s="151"/>
      <c r="T29" s="151"/>
      <c r="U29" s="167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93"/>
      <c r="AO29" s="205"/>
      <c r="AP29" s="206"/>
    </row>
    <row r="30" spans="1:42" ht="18" customHeight="1" thickBot="1">
      <c r="A30" s="154" t="s">
        <v>12</v>
      </c>
      <c r="B30" s="168" t="s">
        <v>13</v>
      </c>
      <c r="C30" s="156">
        <v>2</v>
      </c>
      <c r="D30" s="157">
        <v>1</v>
      </c>
      <c r="E30" s="157">
        <v>3</v>
      </c>
      <c r="F30" s="157"/>
      <c r="G30" s="157"/>
      <c r="H30" s="154"/>
      <c r="I30" s="158">
        <v>1</v>
      </c>
      <c r="J30" s="154"/>
      <c r="K30" s="159">
        <f>K31+K32+K34+K33</f>
        <v>704</v>
      </c>
      <c r="L30" s="160" t="e">
        <f>L31+L32+L34+#REF!+#REF!</f>
        <v>#REF!</v>
      </c>
      <c r="M30" s="160">
        <f aca="true" t="shared" si="12" ref="M30:T30">M31+M32+M34+M33</f>
        <v>116</v>
      </c>
      <c r="N30" s="160">
        <f t="shared" si="12"/>
        <v>36</v>
      </c>
      <c r="O30" s="160">
        <f t="shared" si="12"/>
        <v>0</v>
      </c>
      <c r="P30" s="160">
        <f t="shared" si="12"/>
        <v>588</v>
      </c>
      <c r="Q30" s="160">
        <f t="shared" si="12"/>
        <v>160</v>
      </c>
      <c r="R30" s="160">
        <f t="shared" si="12"/>
        <v>428</v>
      </c>
      <c r="S30" s="160">
        <f t="shared" si="12"/>
        <v>0</v>
      </c>
      <c r="T30" s="160">
        <f t="shared" si="12"/>
        <v>0</v>
      </c>
      <c r="U30" s="161">
        <f>U31+U32+U34+U32</f>
        <v>116</v>
      </c>
      <c r="V30" s="159">
        <f>V31+V32+V34+V33</f>
        <v>322</v>
      </c>
      <c r="W30" s="160">
        <f aca="true" t="shared" si="13" ref="W30:AD30">W31+W32+W34+W33</f>
        <v>56</v>
      </c>
      <c r="X30" s="160">
        <f t="shared" si="13"/>
        <v>0</v>
      </c>
      <c r="Y30" s="160">
        <f t="shared" si="13"/>
        <v>266</v>
      </c>
      <c r="Z30" s="160">
        <f t="shared" si="13"/>
        <v>66</v>
      </c>
      <c r="AA30" s="160">
        <f t="shared" si="13"/>
        <v>200</v>
      </c>
      <c r="AB30" s="160">
        <f t="shared" si="13"/>
        <v>0</v>
      </c>
      <c r="AC30" s="160">
        <f t="shared" si="13"/>
        <v>0</v>
      </c>
      <c r="AD30" s="160">
        <f t="shared" si="13"/>
        <v>56</v>
      </c>
      <c r="AE30" s="160">
        <f>AE31+AE32+AE34+AE33</f>
        <v>382</v>
      </c>
      <c r="AF30" s="160">
        <f aca="true" t="shared" si="14" ref="AF30:AL30">AF31+AF32+AF34+AF33</f>
        <v>60</v>
      </c>
      <c r="AG30" s="160">
        <f t="shared" si="14"/>
        <v>36</v>
      </c>
      <c r="AH30" s="160">
        <f t="shared" si="14"/>
        <v>322</v>
      </c>
      <c r="AI30" s="160">
        <f t="shared" si="14"/>
        <v>94</v>
      </c>
      <c r="AJ30" s="160">
        <f t="shared" si="14"/>
        <v>228</v>
      </c>
      <c r="AK30" s="160">
        <f t="shared" si="14"/>
        <v>0</v>
      </c>
      <c r="AL30" s="160">
        <f t="shared" si="14"/>
        <v>0</v>
      </c>
      <c r="AM30" s="161">
        <f>AM31+AM32+AM34+AM33</f>
        <v>60</v>
      </c>
      <c r="AN30" s="122"/>
      <c r="AO30" s="207"/>
      <c r="AP30" s="199"/>
    </row>
    <row r="31" spans="1:42" ht="16.5" customHeight="1">
      <c r="A31" s="173" t="s">
        <v>679</v>
      </c>
      <c r="B31" s="174" t="s">
        <v>680</v>
      </c>
      <c r="C31" s="175">
        <v>2</v>
      </c>
      <c r="D31" s="176">
        <v>1</v>
      </c>
      <c r="E31" s="176"/>
      <c r="F31" s="176"/>
      <c r="G31" s="180"/>
      <c r="H31" s="178"/>
      <c r="I31" s="177"/>
      <c r="J31" s="178"/>
      <c r="K31" s="179">
        <f>V31+AE31</f>
        <v>234</v>
      </c>
      <c r="L31" s="180"/>
      <c r="M31" s="181">
        <f aca="true" t="shared" si="15" ref="M31:N34">W31+AF31</f>
        <v>0</v>
      </c>
      <c r="N31" s="182">
        <f t="shared" si="15"/>
        <v>18</v>
      </c>
      <c r="O31" s="180"/>
      <c r="P31" s="183">
        <f aca="true" t="shared" si="16" ref="P31:S34">Y31+AH31</f>
        <v>234</v>
      </c>
      <c r="Q31" s="182">
        <f t="shared" si="16"/>
        <v>20</v>
      </c>
      <c r="R31" s="182">
        <f t="shared" si="16"/>
        <v>214</v>
      </c>
      <c r="S31" s="183">
        <f t="shared" si="16"/>
        <v>0</v>
      </c>
      <c r="T31" s="183"/>
      <c r="U31" s="184">
        <f>AD31+AM31</f>
        <v>0</v>
      </c>
      <c r="V31" s="185">
        <f>W31+Y31</f>
        <v>102</v>
      </c>
      <c r="W31" s="186">
        <f>AD31</f>
        <v>0</v>
      </c>
      <c r="X31" s="180"/>
      <c r="Y31" s="187">
        <f>Z31+AA31+AB31</f>
        <v>102</v>
      </c>
      <c r="Z31" s="176">
        <v>10</v>
      </c>
      <c r="AA31" s="176">
        <v>92</v>
      </c>
      <c r="AB31" s="176"/>
      <c r="AC31" s="176"/>
      <c r="AD31" s="191"/>
      <c r="AE31" s="188">
        <f>AF31+AH31</f>
        <v>132</v>
      </c>
      <c r="AF31" s="180"/>
      <c r="AG31" s="180">
        <v>18</v>
      </c>
      <c r="AH31" s="187">
        <f>AI31+AJ31+AK31</f>
        <v>132</v>
      </c>
      <c r="AI31" s="176">
        <v>10</v>
      </c>
      <c r="AJ31" s="176">
        <v>122</v>
      </c>
      <c r="AK31" s="176"/>
      <c r="AL31" s="176"/>
      <c r="AM31" s="191"/>
      <c r="AN31" s="122"/>
      <c r="AO31" s="208">
        <v>117</v>
      </c>
      <c r="AP31" s="211">
        <f>K31-AO31</f>
        <v>117</v>
      </c>
    </row>
    <row r="32" spans="1:42" ht="18" customHeight="1">
      <c r="A32" s="173" t="s">
        <v>681</v>
      </c>
      <c r="B32" s="174" t="s">
        <v>682</v>
      </c>
      <c r="C32" s="176"/>
      <c r="D32" s="176"/>
      <c r="E32" s="176">
        <v>2</v>
      </c>
      <c r="F32" s="176"/>
      <c r="G32" s="180"/>
      <c r="H32" s="178"/>
      <c r="I32" s="177"/>
      <c r="J32" s="178"/>
      <c r="K32" s="179">
        <f>V32+AE32</f>
        <v>118</v>
      </c>
      <c r="L32" s="180"/>
      <c r="M32" s="181">
        <f t="shared" si="15"/>
        <v>0</v>
      </c>
      <c r="N32" s="182">
        <f t="shared" si="15"/>
        <v>0</v>
      </c>
      <c r="O32" s="180"/>
      <c r="P32" s="183">
        <f t="shared" si="16"/>
        <v>118</v>
      </c>
      <c r="Q32" s="182">
        <f t="shared" si="16"/>
        <v>12</v>
      </c>
      <c r="R32" s="182">
        <f t="shared" si="16"/>
        <v>106</v>
      </c>
      <c r="S32" s="183">
        <f t="shared" si="16"/>
        <v>0</v>
      </c>
      <c r="T32" s="183"/>
      <c r="U32" s="184">
        <f>AD32+AM32</f>
        <v>0</v>
      </c>
      <c r="V32" s="185">
        <f>W32+Y32</f>
        <v>58</v>
      </c>
      <c r="W32" s="186">
        <f>AD32</f>
        <v>0</v>
      </c>
      <c r="X32" s="180"/>
      <c r="Y32" s="187">
        <f>Z32+AA32+AB32</f>
        <v>58</v>
      </c>
      <c r="Z32" s="176">
        <v>2</v>
      </c>
      <c r="AA32" s="176">
        <v>56</v>
      </c>
      <c r="AB32" s="176"/>
      <c r="AC32" s="176"/>
      <c r="AD32" s="191"/>
      <c r="AE32" s="188">
        <f>AF32+AH32</f>
        <v>60</v>
      </c>
      <c r="AF32" s="180"/>
      <c r="AG32" s="180"/>
      <c r="AH32" s="187">
        <f>AI32+AJ32+AK32</f>
        <v>60</v>
      </c>
      <c r="AI32" s="176">
        <v>10</v>
      </c>
      <c r="AJ32" s="176">
        <v>50</v>
      </c>
      <c r="AK32" s="176"/>
      <c r="AL32" s="176"/>
      <c r="AM32" s="191"/>
      <c r="AN32" s="122"/>
      <c r="AO32" s="209">
        <v>78</v>
      </c>
      <c r="AP32" s="211">
        <f>K32-AO32</f>
        <v>40</v>
      </c>
    </row>
    <row r="33" spans="1:42" ht="18" customHeight="1">
      <c r="A33" s="173" t="s">
        <v>683</v>
      </c>
      <c r="B33" s="174" t="s">
        <v>24</v>
      </c>
      <c r="C33" s="176"/>
      <c r="D33" s="176"/>
      <c r="E33" s="176">
        <v>2</v>
      </c>
      <c r="F33" s="176"/>
      <c r="G33" s="180"/>
      <c r="H33" s="178"/>
      <c r="I33" s="177"/>
      <c r="J33" s="178"/>
      <c r="K33" s="179">
        <f>V33+AE33</f>
        <v>118</v>
      </c>
      <c r="L33" s="180"/>
      <c r="M33" s="181">
        <f t="shared" si="15"/>
        <v>0</v>
      </c>
      <c r="N33" s="182">
        <f t="shared" si="15"/>
        <v>0</v>
      </c>
      <c r="O33" s="180"/>
      <c r="P33" s="183">
        <f t="shared" si="16"/>
        <v>118</v>
      </c>
      <c r="Q33" s="182">
        <f t="shared" si="16"/>
        <v>78</v>
      </c>
      <c r="R33" s="182">
        <f t="shared" si="16"/>
        <v>40</v>
      </c>
      <c r="S33" s="183">
        <f t="shared" si="16"/>
        <v>0</v>
      </c>
      <c r="T33" s="183"/>
      <c r="U33" s="184">
        <f>AD33+AM33</f>
        <v>0</v>
      </c>
      <c r="V33" s="185">
        <f>W33+Y33</f>
        <v>52</v>
      </c>
      <c r="W33" s="186">
        <f>AD33</f>
        <v>0</v>
      </c>
      <c r="X33" s="180"/>
      <c r="Y33" s="187">
        <f>Z33+AA33+AB33</f>
        <v>52</v>
      </c>
      <c r="Z33" s="176">
        <v>34</v>
      </c>
      <c r="AA33" s="176">
        <v>18</v>
      </c>
      <c r="AB33" s="176"/>
      <c r="AC33" s="176"/>
      <c r="AD33" s="191"/>
      <c r="AE33" s="188">
        <f>AF33+AH33</f>
        <v>66</v>
      </c>
      <c r="AF33" s="180"/>
      <c r="AG33" s="180"/>
      <c r="AH33" s="187">
        <f>AI33+AJ33+AK33</f>
        <v>66</v>
      </c>
      <c r="AI33" s="176">
        <v>44</v>
      </c>
      <c r="AJ33" s="176">
        <v>22</v>
      </c>
      <c r="AK33" s="176"/>
      <c r="AL33" s="176"/>
      <c r="AM33" s="191"/>
      <c r="AN33" s="122"/>
      <c r="AO33" s="209">
        <v>78</v>
      </c>
      <c r="AP33" s="211">
        <f>K33-AO33</f>
        <v>40</v>
      </c>
    </row>
    <row r="34" spans="1:42" ht="17.25" customHeight="1">
      <c r="A34" s="173" t="s">
        <v>684</v>
      </c>
      <c r="B34" s="174" t="s">
        <v>685</v>
      </c>
      <c r="C34" s="176">
        <v>2</v>
      </c>
      <c r="D34" s="176"/>
      <c r="E34" s="176">
        <v>1</v>
      </c>
      <c r="F34" s="176"/>
      <c r="G34" s="180"/>
      <c r="H34" s="178"/>
      <c r="I34" s="177">
        <v>2</v>
      </c>
      <c r="J34" s="178"/>
      <c r="K34" s="179">
        <f>V34+AE34</f>
        <v>234</v>
      </c>
      <c r="L34" s="180"/>
      <c r="M34" s="181">
        <f t="shared" si="15"/>
        <v>116</v>
      </c>
      <c r="N34" s="182">
        <f t="shared" si="15"/>
        <v>18</v>
      </c>
      <c r="O34" s="180"/>
      <c r="P34" s="183">
        <f t="shared" si="16"/>
        <v>118</v>
      </c>
      <c r="Q34" s="182">
        <f t="shared" si="16"/>
        <v>50</v>
      </c>
      <c r="R34" s="182">
        <f t="shared" si="16"/>
        <v>68</v>
      </c>
      <c r="S34" s="183">
        <f t="shared" si="16"/>
        <v>0</v>
      </c>
      <c r="T34" s="183"/>
      <c r="U34" s="184">
        <f>AD34+AM34</f>
        <v>116</v>
      </c>
      <c r="V34" s="185">
        <f>W34+Y34</f>
        <v>110</v>
      </c>
      <c r="W34" s="186">
        <f>AD34</f>
        <v>56</v>
      </c>
      <c r="X34" s="180"/>
      <c r="Y34" s="187">
        <f>Z34+AA34+AB34</f>
        <v>54</v>
      </c>
      <c r="Z34" s="176">
        <v>20</v>
      </c>
      <c r="AA34" s="176">
        <v>34</v>
      </c>
      <c r="AB34" s="176"/>
      <c r="AC34" s="176"/>
      <c r="AD34" s="191">
        <v>56</v>
      </c>
      <c r="AE34" s="188">
        <f>AF34+AH34</f>
        <v>124</v>
      </c>
      <c r="AF34" s="180">
        <f>AM34</f>
        <v>60</v>
      </c>
      <c r="AG34" s="180">
        <v>18</v>
      </c>
      <c r="AH34" s="187">
        <f>AI34+AJ34+AK34</f>
        <v>64</v>
      </c>
      <c r="AI34" s="176">
        <v>30</v>
      </c>
      <c r="AJ34" s="176">
        <v>34</v>
      </c>
      <c r="AK34" s="176"/>
      <c r="AL34" s="176"/>
      <c r="AM34" s="191">
        <v>60</v>
      </c>
      <c r="AN34" s="122"/>
      <c r="AO34" s="209">
        <v>78</v>
      </c>
      <c r="AP34" s="211">
        <f>K34-AO34</f>
        <v>156</v>
      </c>
    </row>
    <row r="35" spans="1:42" ht="3" customHeight="1" thickBot="1">
      <c r="A35" s="151"/>
      <c r="B35" s="164"/>
      <c r="C35" s="151"/>
      <c r="D35" s="151"/>
      <c r="E35" s="151"/>
      <c r="F35" s="151"/>
      <c r="G35" s="151"/>
      <c r="H35" s="151"/>
      <c r="I35" s="151"/>
      <c r="J35" s="151"/>
      <c r="K35" s="166"/>
      <c r="L35" s="151"/>
      <c r="M35" s="151"/>
      <c r="N35" s="151"/>
      <c r="O35" s="151"/>
      <c r="P35" s="151"/>
      <c r="Q35" s="151"/>
      <c r="R35" s="151"/>
      <c r="S35" s="151"/>
      <c r="T35" s="151"/>
      <c r="U35" s="167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22"/>
      <c r="AO35" s="209"/>
      <c r="AP35" s="210"/>
    </row>
    <row r="36" spans="1:42" ht="26.25" customHeight="1" thickBot="1">
      <c r="A36" s="154" t="s">
        <v>686</v>
      </c>
      <c r="B36" s="168" t="s">
        <v>687</v>
      </c>
      <c r="C36" s="156"/>
      <c r="D36" s="157"/>
      <c r="E36" s="157"/>
      <c r="F36" s="157"/>
      <c r="G36" s="157"/>
      <c r="H36" s="154"/>
      <c r="I36" s="158"/>
      <c r="J36" s="154"/>
      <c r="K36" s="163"/>
      <c r="L36" s="157"/>
      <c r="M36" s="157"/>
      <c r="N36" s="157"/>
      <c r="O36" s="157"/>
      <c r="P36" s="157"/>
      <c r="Q36" s="157"/>
      <c r="R36" s="157"/>
      <c r="S36" s="157"/>
      <c r="T36" s="157"/>
      <c r="U36" s="158"/>
      <c r="V36" s="156"/>
      <c r="W36" s="157"/>
      <c r="X36" s="157"/>
      <c r="Y36" s="157"/>
      <c r="Z36" s="157"/>
      <c r="AA36" s="157"/>
      <c r="AB36" s="157"/>
      <c r="AC36" s="157"/>
      <c r="AD36" s="158"/>
      <c r="AE36" s="163"/>
      <c r="AF36" s="157"/>
      <c r="AG36" s="157"/>
      <c r="AH36" s="157"/>
      <c r="AI36" s="157"/>
      <c r="AJ36" s="157"/>
      <c r="AK36" s="157"/>
      <c r="AL36" s="157"/>
      <c r="AM36" s="158"/>
      <c r="AN36" s="122"/>
      <c r="AO36" s="198"/>
      <c r="AP36" s="199"/>
    </row>
    <row r="37" ht="10.5">
      <c r="AN37" s="121"/>
    </row>
  </sheetData>
  <sheetProtection/>
  <mergeCells count="42">
    <mergeCell ref="I4:I7"/>
    <mergeCell ref="A2:A7"/>
    <mergeCell ref="B2:B7"/>
    <mergeCell ref="C2:I3"/>
    <mergeCell ref="J2:U3"/>
    <mergeCell ref="V3:AM3"/>
    <mergeCell ref="K4:K7"/>
    <mergeCell ref="M4:M7"/>
    <mergeCell ref="N4:N7"/>
    <mergeCell ref="P4:T4"/>
    <mergeCell ref="C4:C7"/>
    <mergeCell ref="D4:D7"/>
    <mergeCell ref="E4:E7"/>
    <mergeCell ref="F4:F7"/>
    <mergeCell ref="G4:G7"/>
    <mergeCell ref="H4:H7"/>
    <mergeCell ref="P5:P7"/>
    <mergeCell ref="Q5:T5"/>
    <mergeCell ref="V5:AD5"/>
    <mergeCell ref="AE5:AM5"/>
    <mergeCell ref="U4:U7"/>
    <mergeCell ref="V4:AD4"/>
    <mergeCell ref="AE4:AM4"/>
    <mergeCell ref="W6:W7"/>
    <mergeCell ref="X6:X7"/>
    <mergeCell ref="AE6:AE7"/>
    <mergeCell ref="AG6:AG7"/>
    <mergeCell ref="Q6:Q7"/>
    <mergeCell ref="R6:R7"/>
    <mergeCell ref="S6:S7"/>
    <mergeCell ref="T6:T7"/>
    <mergeCell ref="V6:V7"/>
    <mergeCell ref="B10:U10"/>
    <mergeCell ref="AN2:AN8"/>
    <mergeCell ref="AO2:AP5"/>
    <mergeCell ref="AH6:AH7"/>
    <mergeCell ref="AI6:AL6"/>
    <mergeCell ref="AM6:AM7"/>
    <mergeCell ref="Y6:Y7"/>
    <mergeCell ref="Z6:AC6"/>
    <mergeCell ref="AD6:AD7"/>
    <mergeCell ref="AF6:AF7"/>
  </mergeCells>
  <printOptions horizontalCentered="1" verticalCentered="1"/>
  <pageMargins left="0.5905511811023623" right="0.5905511811023623" top="0.5905511811023623" bottom="0.1968503937007874" header="0" footer="0"/>
  <pageSetup fitToHeight="2" fitToWidth="4" horizontalDpi="600" verticalDpi="600" orientation="landscape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U143"/>
  <sheetViews>
    <sheetView showGridLines="0" view="pageBreakPreview" zoomScale="77" zoomScaleNormal="112" zoomScaleSheetLayoutView="77" zoomScalePageLayoutView="0" workbookViewId="0" topLeftCell="A74">
      <selection activeCell="IT108" sqref="IT108"/>
    </sheetView>
  </sheetViews>
  <sheetFormatPr defaultColWidth="14.66015625" defaultRowHeight="14.25" customHeight="1"/>
  <cols>
    <col min="1" max="1" width="9.66015625" style="93" customWidth="1"/>
    <col min="2" max="2" width="33.66015625" style="93" customWidth="1"/>
    <col min="3" max="3" width="4.5" style="13" customWidth="1"/>
    <col min="4" max="4" width="3.83203125" style="13" customWidth="1"/>
    <col min="5" max="5" width="6.16015625" style="13" customWidth="1"/>
    <col min="6" max="7" width="3.5" style="13" customWidth="1"/>
    <col min="8" max="8" width="0" style="13" hidden="1" customWidth="1"/>
    <col min="9" max="9" width="5.66015625" style="13" customWidth="1"/>
    <col min="10" max="10" width="0" style="13" hidden="1" customWidth="1"/>
    <col min="11" max="11" width="4.83203125" style="13" customWidth="1"/>
    <col min="12" max="12" width="3" style="13" customWidth="1"/>
    <col min="13" max="13" width="0" style="13" hidden="1" customWidth="1"/>
    <col min="14" max="14" width="6" style="13" customWidth="1"/>
    <col min="15" max="15" width="5.66015625" style="13" customWidth="1"/>
    <col min="16" max="16" width="6" style="13" customWidth="1"/>
    <col min="17" max="17" width="3.83203125" style="13" customWidth="1"/>
    <col min="18" max="18" width="3.5" style="13" customWidth="1"/>
    <col min="19" max="19" width="3" style="13" customWidth="1"/>
    <col min="20" max="20" width="3.33203125" style="13" customWidth="1"/>
    <col min="21" max="21" width="4.83203125" style="13" customWidth="1"/>
    <col min="22" max="22" width="4.66015625" style="13" customWidth="1"/>
    <col min="23" max="23" width="4" style="13" customWidth="1"/>
    <col min="24" max="24" width="4.5" style="13" customWidth="1"/>
    <col min="25" max="25" width="3.83203125" style="13" customWidth="1"/>
    <col min="26" max="26" width="3.66015625" style="13" customWidth="1"/>
    <col min="27" max="27" width="2.66015625" style="13" customWidth="1"/>
    <col min="28" max="28" width="2.83203125" style="13" customWidth="1"/>
    <col min="29" max="29" width="3.66015625" style="13" customWidth="1"/>
    <col min="30" max="30" width="2.83203125" style="13" customWidth="1"/>
    <col min="31" max="31" width="5.16015625" style="13" customWidth="1"/>
    <col min="32" max="32" width="4.5" style="13" customWidth="1"/>
    <col min="33" max="33" width="2.66015625" style="13" customWidth="1"/>
    <col min="34" max="34" width="5" style="13" customWidth="1"/>
    <col min="35" max="35" width="4.16015625" style="13" customWidth="1"/>
    <col min="36" max="36" width="3.83203125" style="13" customWidth="1"/>
    <col min="37" max="37" width="2.83203125" style="13" customWidth="1"/>
    <col min="38" max="38" width="3.66015625" style="13" customWidth="1"/>
    <col min="39" max="39" width="4" style="13" customWidth="1"/>
    <col min="40" max="40" width="2.83203125" style="13" customWidth="1"/>
    <col min="41" max="41" width="4.83203125" style="13" customWidth="1"/>
    <col min="42" max="42" width="3.5" style="13" customWidth="1"/>
    <col min="43" max="43" width="3.16015625" style="13" customWidth="1"/>
    <col min="44" max="44" width="4.5" style="13" customWidth="1"/>
    <col min="45" max="45" width="4.33203125" style="13" customWidth="1"/>
    <col min="46" max="46" width="4" style="13" customWidth="1"/>
    <col min="47" max="48" width="2.66015625" style="13" customWidth="1"/>
    <col min="49" max="49" width="4.33203125" style="13" customWidth="1"/>
    <col min="50" max="50" width="3" style="13" customWidth="1"/>
    <col min="51" max="51" width="4.66015625" style="13" customWidth="1"/>
    <col min="52" max="52" width="4" style="13" customWidth="1"/>
    <col min="53" max="53" width="3.16015625" style="13" customWidth="1"/>
    <col min="54" max="54" width="4.66015625" style="13" customWidth="1"/>
    <col min="55" max="55" width="4.33203125" style="13" customWidth="1"/>
    <col min="56" max="56" width="4.66015625" style="13" customWidth="1"/>
    <col min="57" max="57" width="2.5" style="13" customWidth="1"/>
    <col min="58" max="58" width="3.5" style="13" customWidth="1"/>
    <col min="59" max="59" width="2.83203125" style="13" customWidth="1"/>
    <col min="60" max="60" width="2.66015625" style="13" customWidth="1"/>
    <col min="61" max="61" width="4.83203125" style="13" customWidth="1"/>
    <col min="62" max="62" width="3.83203125" style="13" customWidth="1"/>
    <col min="63" max="63" width="2.66015625" style="13" customWidth="1"/>
    <col min="64" max="64" width="4.83203125" style="13" customWidth="1"/>
    <col min="65" max="65" width="4.66015625" style="13" customWidth="1"/>
    <col min="66" max="66" width="4.16015625" style="13" customWidth="1"/>
    <col min="67" max="67" width="3" style="13" customWidth="1"/>
    <col min="68" max="68" width="2.66015625" style="13" customWidth="1"/>
    <col min="69" max="69" width="3.16015625" style="13" customWidth="1"/>
    <col min="70" max="70" width="2.33203125" style="13" customWidth="1"/>
    <col min="71" max="71" width="4.83203125" style="13" customWidth="1"/>
    <col min="72" max="72" width="3" style="13" customWidth="1"/>
    <col min="73" max="73" width="2.83203125" style="13" customWidth="1"/>
    <col min="74" max="74" width="5" style="13" customWidth="1"/>
    <col min="75" max="75" width="4" style="13" customWidth="1"/>
    <col min="76" max="76" width="3.5" style="13" customWidth="1"/>
    <col min="77" max="78" width="2.83203125" style="13" customWidth="1"/>
    <col min="79" max="79" width="4" style="13" customWidth="1"/>
    <col min="80" max="80" width="2.33203125" style="13" customWidth="1"/>
    <col min="81" max="224" width="0" style="13" hidden="1" customWidth="1"/>
    <col min="225" max="225" width="4.33203125" style="13" customWidth="1"/>
    <col min="226" max="226" width="6.33203125" style="93" customWidth="1"/>
    <col min="227" max="227" width="5.83203125" style="93" customWidth="1"/>
    <col min="228" max="229" width="0" style="13" hidden="1" customWidth="1"/>
    <col min="230" max="16384" width="14.66015625" style="13" customWidth="1"/>
  </cols>
  <sheetData>
    <row r="1" spans="1:229" ht="20.25" customHeight="1">
      <c r="A1" s="408" t="s">
        <v>654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</row>
    <row r="2" spans="1:229" s="94" customFormat="1" ht="12.75" customHeight="1">
      <c r="A2" s="456" t="s">
        <v>168</v>
      </c>
      <c r="B2" s="483" t="s">
        <v>175</v>
      </c>
      <c r="C2" s="476" t="s">
        <v>176</v>
      </c>
      <c r="D2" s="486"/>
      <c r="E2" s="486"/>
      <c r="F2" s="486"/>
      <c r="G2" s="477"/>
      <c r="H2" s="476" t="s">
        <v>177</v>
      </c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77"/>
      <c r="U2" s="461" t="s">
        <v>178</v>
      </c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2"/>
      <c r="BO2" s="462"/>
      <c r="BP2" s="462"/>
      <c r="BQ2" s="462"/>
      <c r="BR2" s="462"/>
      <c r="BS2" s="462"/>
      <c r="BT2" s="462"/>
      <c r="BU2" s="462"/>
      <c r="BV2" s="462"/>
      <c r="BW2" s="462"/>
      <c r="BX2" s="462"/>
      <c r="BY2" s="462"/>
      <c r="BZ2" s="462"/>
      <c r="CA2" s="462"/>
      <c r="CB2" s="462"/>
      <c r="CC2" s="462"/>
      <c r="CD2" s="462"/>
      <c r="CE2" s="462"/>
      <c r="CF2" s="462"/>
      <c r="CG2" s="462"/>
      <c r="CH2" s="462"/>
      <c r="CI2" s="462"/>
      <c r="CJ2" s="462"/>
      <c r="CK2" s="462"/>
      <c r="CL2" s="462"/>
      <c r="CM2" s="462"/>
      <c r="CN2" s="462"/>
      <c r="CO2" s="462"/>
      <c r="CP2" s="462"/>
      <c r="CQ2" s="462"/>
      <c r="CR2" s="462"/>
      <c r="CS2" s="462"/>
      <c r="CT2" s="462"/>
      <c r="CU2" s="462"/>
      <c r="CV2" s="462"/>
      <c r="CW2" s="462"/>
      <c r="CX2" s="462"/>
      <c r="CY2" s="462"/>
      <c r="CZ2" s="462"/>
      <c r="DA2" s="462"/>
      <c r="DB2" s="462"/>
      <c r="DC2" s="462"/>
      <c r="DD2" s="462"/>
      <c r="DE2" s="462"/>
      <c r="DF2" s="462"/>
      <c r="DG2" s="462"/>
      <c r="DH2" s="462"/>
      <c r="DI2" s="462"/>
      <c r="DJ2" s="462"/>
      <c r="DK2" s="462"/>
      <c r="DL2" s="462"/>
      <c r="DM2" s="462"/>
      <c r="DN2" s="462"/>
      <c r="DO2" s="462"/>
      <c r="DP2" s="462"/>
      <c r="DQ2" s="462"/>
      <c r="DR2" s="462"/>
      <c r="DS2" s="462"/>
      <c r="DT2" s="462"/>
      <c r="DU2" s="462"/>
      <c r="DV2" s="462"/>
      <c r="DW2" s="462"/>
      <c r="DX2" s="462"/>
      <c r="DY2" s="462"/>
      <c r="DZ2" s="462"/>
      <c r="EA2" s="462"/>
      <c r="EB2" s="462"/>
      <c r="EC2" s="462"/>
      <c r="ED2" s="462"/>
      <c r="EE2" s="462"/>
      <c r="EF2" s="462"/>
      <c r="EG2" s="462"/>
      <c r="EH2" s="462"/>
      <c r="EI2" s="462"/>
      <c r="EJ2" s="462"/>
      <c r="EK2" s="462"/>
      <c r="EL2" s="462"/>
      <c r="EM2" s="462"/>
      <c r="EN2" s="462"/>
      <c r="EO2" s="462"/>
      <c r="EP2" s="462"/>
      <c r="EQ2" s="462"/>
      <c r="ER2" s="462"/>
      <c r="ES2" s="462"/>
      <c r="ET2" s="462"/>
      <c r="EU2" s="462"/>
      <c r="EV2" s="462"/>
      <c r="EW2" s="462"/>
      <c r="EX2" s="462"/>
      <c r="EY2" s="462"/>
      <c r="EZ2" s="462"/>
      <c r="FA2" s="462"/>
      <c r="FB2" s="462"/>
      <c r="FC2" s="462"/>
      <c r="FD2" s="462"/>
      <c r="FE2" s="462"/>
      <c r="FF2" s="462"/>
      <c r="FG2" s="462"/>
      <c r="FH2" s="462"/>
      <c r="FI2" s="462"/>
      <c r="FJ2" s="462"/>
      <c r="FK2" s="462"/>
      <c r="FL2" s="462"/>
      <c r="FM2" s="462"/>
      <c r="FN2" s="462"/>
      <c r="FO2" s="462"/>
      <c r="FP2" s="462"/>
      <c r="FQ2" s="462"/>
      <c r="FR2" s="462"/>
      <c r="FS2" s="462"/>
      <c r="FT2" s="462"/>
      <c r="FU2" s="462"/>
      <c r="FV2" s="462"/>
      <c r="FW2" s="462"/>
      <c r="FX2" s="462"/>
      <c r="FY2" s="462"/>
      <c r="FZ2" s="462"/>
      <c r="GA2" s="462"/>
      <c r="GB2" s="462"/>
      <c r="GC2" s="462"/>
      <c r="GD2" s="462"/>
      <c r="GE2" s="462"/>
      <c r="GF2" s="462"/>
      <c r="GG2" s="462"/>
      <c r="GH2" s="462"/>
      <c r="GI2" s="462"/>
      <c r="GJ2" s="462"/>
      <c r="GK2" s="462"/>
      <c r="GL2" s="462"/>
      <c r="GM2" s="462"/>
      <c r="GN2" s="462"/>
      <c r="GO2" s="462"/>
      <c r="GP2" s="462"/>
      <c r="GQ2" s="462"/>
      <c r="GR2" s="462"/>
      <c r="GS2" s="462"/>
      <c r="GT2" s="462"/>
      <c r="GU2" s="462"/>
      <c r="GV2" s="462"/>
      <c r="GW2" s="462"/>
      <c r="GX2" s="462"/>
      <c r="GY2" s="462"/>
      <c r="GZ2" s="462"/>
      <c r="HA2" s="462"/>
      <c r="HB2" s="462"/>
      <c r="HC2" s="462"/>
      <c r="HD2" s="462"/>
      <c r="HE2" s="462"/>
      <c r="HF2" s="462"/>
      <c r="HG2" s="462"/>
      <c r="HH2" s="462"/>
      <c r="HI2" s="462"/>
      <c r="HJ2" s="462"/>
      <c r="HK2" s="462"/>
      <c r="HL2" s="462"/>
      <c r="HM2" s="462"/>
      <c r="HN2" s="462"/>
      <c r="HO2" s="462"/>
      <c r="HP2" s="463"/>
      <c r="HQ2" s="467" t="s">
        <v>179</v>
      </c>
      <c r="HR2" s="476" t="s">
        <v>180</v>
      </c>
      <c r="HS2" s="477"/>
      <c r="HT2" s="476" t="s">
        <v>181</v>
      </c>
      <c r="HU2" s="477"/>
    </row>
    <row r="3" spans="1:229" s="94" customFormat="1" ht="12.75" customHeight="1">
      <c r="A3" s="482"/>
      <c r="B3" s="484"/>
      <c r="C3" s="480"/>
      <c r="D3" s="487"/>
      <c r="E3" s="487"/>
      <c r="F3" s="487"/>
      <c r="G3" s="481"/>
      <c r="H3" s="480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1"/>
      <c r="U3" s="461" t="s">
        <v>183</v>
      </c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3"/>
      <c r="AO3" s="461" t="s">
        <v>184</v>
      </c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2"/>
      <c r="BH3" s="463"/>
      <c r="BI3" s="461" t="s">
        <v>185</v>
      </c>
      <c r="BJ3" s="462"/>
      <c r="BK3" s="462"/>
      <c r="BL3" s="462"/>
      <c r="BM3" s="462"/>
      <c r="BN3" s="462"/>
      <c r="BO3" s="462"/>
      <c r="BP3" s="462"/>
      <c r="BQ3" s="462"/>
      <c r="BR3" s="462"/>
      <c r="BS3" s="462"/>
      <c r="BT3" s="462"/>
      <c r="BU3" s="462"/>
      <c r="BV3" s="462"/>
      <c r="BW3" s="462"/>
      <c r="BX3" s="462"/>
      <c r="BY3" s="462"/>
      <c r="BZ3" s="462"/>
      <c r="CA3" s="462"/>
      <c r="CB3" s="463"/>
      <c r="CC3" s="461" t="s">
        <v>185</v>
      </c>
      <c r="CD3" s="462"/>
      <c r="CE3" s="462"/>
      <c r="CF3" s="462"/>
      <c r="CG3" s="462"/>
      <c r="CH3" s="462"/>
      <c r="CI3" s="462"/>
      <c r="CJ3" s="462"/>
      <c r="CK3" s="462"/>
      <c r="CL3" s="462"/>
      <c r="CM3" s="462"/>
      <c r="CN3" s="462"/>
      <c r="CO3" s="462"/>
      <c r="CP3" s="462"/>
      <c r="CQ3" s="462"/>
      <c r="CR3" s="462"/>
      <c r="CS3" s="462"/>
      <c r="CT3" s="463"/>
      <c r="CU3" s="461" t="s">
        <v>186</v>
      </c>
      <c r="CV3" s="462"/>
      <c r="CW3" s="462"/>
      <c r="CX3" s="462"/>
      <c r="CY3" s="462"/>
      <c r="CZ3" s="462"/>
      <c r="DA3" s="462"/>
      <c r="DB3" s="462"/>
      <c r="DC3" s="462"/>
      <c r="DD3" s="462"/>
      <c r="DE3" s="462"/>
      <c r="DF3" s="462"/>
      <c r="DG3" s="462"/>
      <c r="DH3" s="462"/>
      <c r="DI3" s="462"/>
      <c r="DJ3" s="462"/>
      <c r="DK3" s="462"/>
      <c r="DL3" s="463"/>
      <c r="DM3" s="461" t="s">
        <v>187</v>
      </c>
      <c r="DN3" s="462"/>
      <c r="DO3" s="462"/>
      <c r="DP3" s="462"/>
      <c r="DQ3" s="462"/>
      <c r="DR3" s="462"/>
      <c r="DS3" s="462"/>
      <c r="DT3" s="462"/>
      <c r="DU3" s="462"/>
      <c r="DV3" s="462"/>
      <c r="DW3" s="462"/>
      <c r="DX3" s="462"/>
      <c r="DY3" s="462"/>
      <c r="DZ3" s="462"/>
      <c r="EA3" s="462"/>
      <c r="EB3" s="462"/>
      <c r="EC3" s="462"/>
      <c r="ED3" s="463"/>
      <c r="EE3" s="461" t="s">
        <v>188</v>
      </c>
      <c r="EF3" s="462"/>
      <c r="EG3" s="462"/>
      <c r="EH3" s="462"/>
      <c r="EI3" s="462"/>
      <c r="EJ3" s="462"/>
      <c r="EK3" s="462"/>
      <c r="EL3" s="462"/>
      <c r="EM3" s="462"/>
      <c r="EN3" s="462"/>
      <c r="EO3" s="462"/>
      <c r="EP3" s="462"/>
      <c r="EQ3" s="462"/>
      <c r="ER3" s="462"/>
      <c r="ES3" s="462"/>
      <c r="ET3" s="462"/>
      <c r="EU3" s="462"/>
      <c r="EV3" s="463"/>
      <c r="EW3" s="461" t="s">
        <v>189</v>
      </c>
      <c r="EX3" s="462"/>
      <c r="EY3" s="462"/>
      <c r="EZ3" s="462"/>
      <c r="FA3" s="462"/>
      <c r="FB3" s="462"/>
      <c r="FC3" s="462"/>
      <c r="FD3" s="462"/>
      <c r="FE3" s="462"/>
      <c r="FF3" s="462"/>
      <c r="FG3" s="462"/>
      <c r="FH3" s="462"/>
      <c r="FI3" s="462"/>
      <c r="FJ3" s="462"/>
      <c r="FK3" s="462"/>
      <c r="FL3" s="462"/>
      <c r="FM3" s="462"/>
      <c r="FN3" s="463"/>
      <c r="FO3" s="461" t="s">
        <v>190</v>
      </c>
      <c r="FP3" s="462"/>
      <c r="FQ3" s="462"/>
      <c r="FR3" s="462"/>
      <c r="FS3" s="462"/>
      <c r="FT3" s="462"/>
      <c r="FU3" s="462"/>
      <c r="FV3" s="462"/>
      <c r="FW3" s="462"/>
      <c r="FX3" s="462"/>
      <c r="FY3" s="462"/>
      <c r="FZ3" s="462"/>
      <c r="GA3" s="462"/>
      <c r="GB3" s="462"/>
      <c r="GC3" s="462"/>
      <c r="GD3" s="462"/>
      <c r="GE3" s="462"/>
      <c r="GF3" s="463"/>
      <c r="GG3" s="461" t="s">
        <v>191</v>
      </c>
      <c r="GH3" s="462"/>
      <c r="GI3" s="462"/>
      <c r="GJ3" s="462"/>
      <c r="GK3" s="462"/>
      <c r="GL3" s="462"/>
      <c r="GM3" s="462"/>
      <c r="GN3" s="462"/>
      <c r="GO3" s="462"/>
      <c r="GP3" s="462"/>
      <c r="GQ3" s="462"/>
      <c r="GR3" s="462"/>
      <c r="GS3" s="462"/>
      <c r="GT3" s="462"/>
      <c r="GU3" s="462"/>
      <c r="GV3" s="462"/>
      <c r="GW3" s="462"/>
      <c r="GX3" s="463"/>
      <c r="GY3" s="461" t="s">
        <v>192</v>
      </c>
      <c r="GZ3" s="462"/>
      <c r="HA3" s="462"/>
      <c r="HB3" s="462"/>
      <c r="HC3" s="462"/>
      <c r="HD3" s="462"/>
      <c r="HE3" s="462"/>
      <c r="HF3" s="462"/>
      <c r="HG3" s="462"/>
      <c r="HH3" s="462"/>
      <c r="HI3" s="462"/>
      <c r="HJ3" s="462"/>
      <c r="HK3" s="462"/>
      <c r="HL3" s="462"/>
      <c r="HM3" s="462"/>
      <c r="HN3" s="462"/>
      <c r="HO3" s="462"/>
      <c r="HP3" s="463"/>
      <c r="HQ3" s="469"/>
      <c r="HR3" s="478"/>
      <c r="HS3" s="479"/>
      <c r="HT3" s="478"/>
      <c r="HU3" s="479"/>
    </row>
    <row r="4" spans="1:229" s="94" customFormat="1" ht="21.75" customHeight="1">
      <c r="A4" s="482"/>
      <c r="B4" s="484"/>
      <c r="C4" s="416" t="s">
        <v>193</v>
      </c>
      <c r="D4" s="416" t="s">
        <v>194</v>
      </c>
      <c r="E4" s="416" t="s">
        <v>195</v>
      </c>
      <c r="F4" s="473" t="s">
        <v>634</v>
      </c>
      <c r="G4" s="416" t="s">
        <v>632</v>
      </c>
      <c r="H4" s="218"/>
      <c r="I4" s="416" t="s">
        <v>615</v>
      </c>
      <c r="J4" s="218"/>
      <c r="K4" s="416" t="s">
        <v>196</v>
      </c>
      <c r="L4" s="425" t="s">
        <v>614</v>
      </c>
      <c r="M4" s="426"/>
      <c r="N4" s="426"/>
      <c r="O4" s="426"/>
      <c r="P4" s="426"/>
      <c r="Q4" s="426"/>
      <c r="R4" s="427"/>
      <c r="S4" s="428" t="s">
        <v>616</v>
      </c>
      <c r="T4" s="416" t="s">
        <v>610</v>
      </c>
      <c r="U4" s="461" t="s">
        <v>201</v>
      </c>
      <c r="V4" s="462"/>
      <c r="W4" s="462"/>
      <c r="X4" s="462"/>
      <c r="Y4" s="462"/>
      <c r="Z4" s="462"/>
      <c r="AA4" s="462"/>
      <c r="AB4" s="462"/>
      <c r="AC4" s="462"/>
      <c r="AD4" s="463"/>
      <c r="AE4" s="470" t="s">
        <v>202</v>
      </c>
      <c r="AF4" s="471"/>
      <c r="AG4" s="471"/>
      <c r="AH4" s="471"/>
      <c r="AI4" s="471"/>
      <c r="AJ4" s="471"/>
      <c r="AK4" s="471"/>
      <c r="AL4" s="471"/>
      <c r="AM4" s="471"/>
      <c r="AN4" s="472"/>
      <c r="AO4" s="461" t="s">
        <v>203</v>
      </c>
      <c r="AP4" s="462"/>
      <c r="AQ4" s="462"/>
      <c r="AR4" s="462"/>
      <c r="AS4" s="462"/>
      <c r="AT4" s="462"/>
      <c r="AU4" s="462"/>
      <c r="AV4" s="462"/>
      <c r="AW4" s="462"/>
      <c r="AX4" s="463"/>
      <c r="AY4" s="461" t="s">
        <v>204</v>
      </c>
      <c r="AZ4" s="462"/>
      <c r="BA4" s="462"/>
      <c r="BB4" s="462"/>
      <c r="BC4" s="462"/>
      <c r="BD4" s="462"/>
      <c r="BE4" s="462"/>
      <c r="BF4" s="462"/>
      <c r="BG4" s="462"/>
      <c r="BH4" s="463"/>
      <c r="BI4" s="461" t="s">
        <v>205</v>
      </c>
      <c r="BJ4" s="462"/>
      <c r="BK4" s="462"/>
      <c r="BL4" s="462"/>
      <c r="BM4" s="462"/>
      <c r="BN4" s="462"/>
      <c r="BO4" s="462"/>
      <c r="BP4" s="462"/>
      <c r="BQ4" s="462"/>
      <c r="BR4" s="463"/>
      <c r="BS4" s="461" t="s">
        <v>206</v>
      </c>
      <c r="BT4" s="462"/>
      <c r="BU4" s="462"/>
      <c r="BV4" s="462"/>
      <c r="BW4" s="462"/>
      <c r="BX4" s="462"/>
      <c r="BY4" s="462"/>
      <c r="BZ4" s="462"/>
      <c r="CA4" s="462"/>
      <c r="CB4" s="463"/>
      <c r="CC4" s="461" t="s">
        <v>205</v>
      </c>
      <c r="CD4" s="462"/>
      <c r="CE4" s="462"/>
      <c r="CF4" s="462"/>
      <c r="CG4" s="462"/>
      <c r="CH4" s="462"/>
      <c r="CI4" s="462"/>
      <c r="CJ4" s="462"/>
      <c r="CK4" s="463"/>
      <c r="CL4" s="461" t="s">
        <v>206</v>
      </c>
      <c r="CM4" s="462"/>
      <c r="CN4" s="462"/>
      <c r="CO4" s="462"/>
      <c r="CP4" s="462"/>
      <c r="CQ4" s="462"/>
      <c r="CR4" s="462"/>
      <c r="CS4" s="462"/>
      <c r="CT4" s="463"/>
      <c r="CU4" s="461" t="s">
        <v>207</v>
      </c>
      <c r="CV4" s="462"/>
      <c r="CW4" s="462"/>
      <c r="CX4" s="462"/>
      <c r="CY4" s="462"/>
      <c r="CZ4" s="462"/>
      <c r="DA4" s="462"/>
      <c r="DB4" s="462"/>
      <c r="DC4" s="463"/>
      <c r="DD4" s="461" t="s">
        <v>208</v>
      </c>
      <c r="DE4" s="462"/>
      <c r="DF4" s="462"/>
      <c r="DG4" s="462"/>
      <c r="DH4" s="462"/>
      <c r="DI4" s="462"/>
      <c r="DJ4" s="462"/>
      <c r="DK4" s="462"/>
      <c r="DL4" s="463"/>
      <c r="DM4" s="461" t="s">
        <v>209</v>
      </c>
      <c r="DN4" s="462"/>
      <c r="DO4" s="462"/>
      <c r="DP4" s="462"/>
      <c r="DQ4" s="462"/>
      <c r="DR4" s="462"/>
      <c r="DS4" s="462"/>
      <c r="DT4" s="462"/>
      <c r="DU4" s="463"/>
      <c r="DV4" s="461" t="s">
        <v>210</v>
      </c>
      <c r="DW4" s="462"/>
      <c r="DX4" s="462"/>
      <c r="DY4" s="462"/>
      <c r="DZ4" s="462"/>
      <c r="EA4" s="462"/>
      <c r="EB4" s="462"/>
      <c r="EC4" s="462"/>
      <c r="ED4" s="463"/>
      <c r="EE4" s="461" t="s">
        <v>211</v>
      </c>
      <c r="EF4" s="462"/>
      <c r="EG4" s="462"/>
      <c r="EH4" s="462"/>
      <c r="EI4" s="462"/>
      <c r="EJ4" s="462"/>
      <c r="EK4" s="462"/>
      <c r="EL4" s="462"/>
      <c r="EM4" s="463"/>
      <c r="EN4" s="461" t="s">
        <v>212</v>
      </c>
      <c r="EO4" s="462"/>
      <c r="EP4" s="462"/>
      <c r="EQ4" s="462"/>
      <c r="ER4" s="462"/>
      <c r="ES4" s="462"/>
      <c r="ET4" s="462"/>
      <c r="EU4" s="462"/>
      <c r="EV4" s="463"/>
      <c r="EW4" s="461" t="s">
        <v>213</v>
      </c>
      <c r="EX4" s="462"/>
      <c r="EY4" s="462"/>
      <c r="EZ4" s="462"/>
      <c r="FA4" s="462"/>
      <c r="FB4" s="462"/>
      <c r="FC4" s="462"/>
      <c r="FD4" s="462"/>
      <c r="FE4" s="463"/>
      <c r="FF4" s="461" t="s">
        <v>214</v>
      </c>
      <c r="FG4" s="462"/>
      <c r="FH4" s="462"/>
      <c r="FI4" s="462"/>
      <c r="FJ4" s="462"/>
      <c r="FK4" s="462"/>
      <c r="FL4" s="462"/>
      <c r="FM4" s="462"/>
      <c r="FN4" s="463"/>
      <c r="FO4" s="461" t="s">
        <v>215</v>
      </c>
      <c r="FP4" s="462"/>
      <c r="FQ4" s="462"/>
      <c r="FR4" s="462"/>
      <c r="FS4" s="462"/>
      <c r="FT4" s="462"/>
      <c r="FU4" s="462"/>
      <c r="FV4" s="462"/>
      <c r="FW4" s="463"/>
      <c r="FX4" s="461" t="s">
        <v>216</v>
      </c>
      <c r="FY4" s="462"/>
      <c r="FZ4" s="462"/>
      <c r="GA4" s="462"/>
      <c r="GB4" s="462"/>
      <c r="GC4" s="462"/>
      <c r="GD4" s="462"/>
      <c r="GE4" s="462"/>
      <c r="GF4" s="463"/>
      <c r="GG4" s="461" t="s">
        <v>217</v>
      </c>
      <c r="GH4" s="462"/>
      <c r="GI4" s="462"/>
      <c r="GJ4" s="462"/>
      <c r="GK4" s="462"/>
      <c r="GL4" s="462"/>
      <c r="GM4" s="462"/>
      <c r="GN4" s="462"/>
      <c r="GO4" s="463"/>
      <c r="GP4" s="461" t="s">
        <v>218</v>
      </c>
      <c r="GQ4" s="462"/>
      <c r="GR4" s="462"/>
      <c r="GS4" s="462"/>
      <c r="GT4" s="462"/>
      <c r="GU4" s="462"/>
      <c r="GV4" s="462"/>
      <c r="GW4" s="462"/>
      <c r="GX4" s="463"/>
      <c r="GY4" s="461" t="s">
        <v>219</v>
      </c>
      <c r="GZ4" s="462"/>
      <c r="HA4" s="462"/>
      <c r="HB4" s="462"/>
      <c r="HC4" s="462"/>
      <c r="HD4" s="462"/>
      <c r="HE4" s="462"/>
      <c r="HF4" s="462"/>
      <c r="HG4" s="463"/>
      <c r="HH4" s="461" t="s">
        <v>220</v>
      </c>
      <c r="HI4" s="462"/>
      <c r="HJ4" s="462"/>
      <c r="HK4" s="462"/>
      <c r="HL4" s="462"/>
      <c r="HM4" s="462"/>
      <c r="HN4" s="462"/>
      <c r="HO4" s="462"/>
      <c r="HP4" s="463"/>
      <c r="HQ4" s="469"/>
      <c r="HR4" s="478"/>
      <c r="HS4" s="479"/>
      <c r="HT4" s="478"/>
      <c r="HU4" s="479"/>
    </row>
    <row r="5" spans="1:229" s="94" customFormat="1" ht="12.75" customHeight="1">
      <c r="A5" s="482"/>
      <c r="B5" s="484"/>
      <c r="C5" s="417"/>
      <c r="D5" s="417"/>
      <c r="E5" s="417"/>
      <c r="F5" s="474"/>
      <c r="G5" s="417"/>
      <c r="H5" s="219"/>
      <c r="I5" s="417"/>
      <c r="J5" s="220"/>
      <c r="K5" s="417"/>
      <c r="L5" s="221"/>
      <c r="M5" s="222"/>
      <c r="N5" s="467" t="s">
        <v>221</v>
      </c>
      <c r="O5" s="461" t="s">
        <v>222</v>
      </c>
      <c r="P5" s="462"/>
      <c r="Q5" s="462"/>
      <c r="R5" s="463"/>
      <c r="S5" s="429"/>
      <c r="T5" s="417"/>
      <c r="U5" s="223"/>
      <c r="V5" s="224">
        <v>10</v>
      </c>
      <c r="W5" s="411" t="s">
        <v>571</v>
      </c>
      <c r="X5" s="411"/>
      <c r="Y5" s="411"/>
      <c r="Z5" s="411"/>
      <c r="AA5" s="411"/>
      <c r="AB5" s="411"/>
      <c r="AC5" s="411"/>
      <c r="AD5" s="412"/>
      <c r="AE5" s="409">
        <v>18</v>
      </c>
      <c r="AF5" s="410"/>
      <c r="AG5" s="411" t="s">
        <v>571</v>
      </c>
      <c r="AH5" s="411"/>
      <c r="AI5" s="411"/>
      <c r="AJ5" s="411"/>
      <c r="AK5" s="411"/>
      <c r="AL5" s="411"/>
      <c r="AM5" s="411"/>
      <c r="AN5" s="412"/>
      <c r="AO5" s="409">
        <v>11.5</v>
      </c>
      <c r="AP5" s="410"/>
      <c r="AQ5" s="411" t="s">
        <v>571</v>
      </c>
      <c r="AR5" s="411"/>
      <c r="AS5" s="411"/>
      <c r="AT5" s="411"/>
      <c r="AU5" s="411"/>
      <c r="AV5" s="411"/>
      <c r="AW5" s="411"/>
      <c r="AX5" s="412"/>
      <c r="AY5" s="409">
        <v>17.5</v>
      </c>
      <c r="AZ5" s="410"/>
      <c r="BA5" s="411" t="s">
        <v>571</v>
      </c>
      <c r="BB5" s="411"/>
      <c r="BC5" s="411"/>
      <c r="BD5" s="411"/>
      <c r="BE5" s="411"/>
      <c r="BF5" s="411"/>
      <c r="BG5" s="411"/>
      <c r="BH5" s="412"/>
      <c r="BI5" s="409">
        <v>15</v>
      </c>
      <c r="BJ5" s="410"/>
      <c r="BK5" s="411" t="s">
        <v>571</v>
      </c>
      <c r="BL5" s="411"/>
      <c r="BM5" s="411"/>
      <c r="BN5" s="411"/>
      <c r="BO5" s="411"/>
      <c r="BP5" s="411"/>
      <c r="BQ5" s="411"/>
      <c r="BR5" s="412"/>
      <c r="BS5" s="409">
        <v>5</v>
      </c>
      <c r="BT5" s="410"/>
      <c r="BU5" s="411" t="s">
        <v>571</v>
      </c>
      <c r="BV5" s="411"/>
      <c r="BW5" s="411"/>
      <c r="BX5" s="411"/>
      <c r="BY5" s="411"/>
      <c r="BZ5" s="411"/>
      <c r="CA5" s="411"/>
      <c r="CB5" s="412"/>
      <c r="CC5" s="461" t="s">
        <v>223</v>
      </c>
      <c r="CD5" s="462"/>
      <c r="CE5" s="462"/>
      <c r="CF5" s="462"/>
      <c r="CG5" s="462"/>
      <c r="CH5" s="462"/>
      <c r="CI5" s="462"/>
      <c r="CJ5" s="462"/>
      <c r="CK5" s="463"/>
      <c r="CL5" s="461" t="s">
        <v>223</v>
      </c>
      <c r="CM5" s="462"/>
      <c r="CN5" s="462"/>
      <c r="CO5" s="462"/>
      <c r="CP5" s="462"/>
      <c r="CQ5" s="462"/>
      <c r="CR5" s="462"/>
      <c r="CS5" s="462"/>
      <c r="CT5" s="463"/>
      <c r="CU5" s="461" t="s">
        <v>223</v>
      </c>
      <c r="CV5" s="462"/>
      <c r="CW5" s="462"/>
      <c r="CX5" s="462"/>
      <c r="CY5" s="462"/>
      <c r="CZ5" s="462"/>
      <c r="DA5" s="462"/>
      <c r="DB5" s="462"/>
      <c r="DC5" s="463"/>
      <c r="DD5" s="461" t="s">
        <v>223</v>
      </c>
      <c r="DE5" s="462"/>
      <c r="DF5" s="462"/>
      <c r="DG5" s="462"/>
      <c r="DH5" s="462"/>
      <c r="DI5" s="462"/>
      <c r="DJ5" s="462"/>
      <c r="DK5" s="462"/>
      <c r="DL5" s="463"/>
      <c r="DM5" s="461" t="s">
        <v>223</v>
      </c>
      <c r="DN5" s="462"/>
      <c r="DO5" s="462"/>
      <c r="DP5" s="462"/>
      <c r="DQ5" s="462"/>
      <c r="DR5" s="462"/>
      <c r="DS5" s="462"/>
      <c r="DT5" s="462"/>
      <c r="DU5" s="463"/>
      <c r="DV5" s="461" t="s">
        <v>223</v>
      </c>
      <c r="DW5" s="462"/>
      <c r="DX5" s="462"/>
      <c r="DY5" s="462"/>
      <c r="DZ5" s="462"/>
      <c r="EA5" s="462"/>
      <c r="EB5" s="462"/>
      <c r="EC5" s="462"/>
      <c r="ED5" s="463"/>
      <c r="EE5" s="461" t="s">
        <v>223</v>
      </c>
      <c r="EF5" s="462"/>
      <c r="EG5" s="462"/>
      <c r="EH5" s="462"/>
      <c r="EI5" s="462"/>
      <c r="EJ5" s="462"/>
      <c r="EK5" s="462"/>
      <c r="EL5" s="462"/>
      <c r="EM5" s="463"/>
      <c r="EN5" s="461" t="s">
        <v>223</v>
      </c>
      <c r="EO5" s="462"/>
      <c r="EP5" s="462"/>
      <c r="EQ5" s="462"/>
      <c r="ER5" s="462"/>
      <c r="ES5" s="462"/>
      <c r="ET5" s="462"/>
      <c r="EU5" s="462"/>
      <c r="EV5" s="463"/>
      <c r="EW5" s="461" t="s">
        <v>223</v>
      </c>
      <c r="EX5" s="462"/>
      <c r="EY5" s="462"/>
      <c r="EZ5" s="462"/>
      <c r="FA5" s="462"/>
      <c r="FB5" s="462"/>
      <c r="FC5" s="462"/>
      <c r="FD5" s="462"/>
      <c r="FE5" s="463"/>
      <c r="FF5" s="461" t="s">
        <v>223</v>
      </c>
      <c r="FG5" s="462"/>
      <c r="FH5" s="462"/>
      <c r="FI5" s="462"/>
      <c r="FJ5" s="462"/>
      <c r="FK5" s="462"/>
      <c r="FL5" s="462"/>
      <c r="FM5" s="462"/>
      <c r="FN5" s="463"/>
      <c r="FO5" s="461" t="s">
        <v>223</v>
      </c>
      <c r="FP5" s="462"/>
      <c r="FQ5" s="462"/>
      <c r="FR5" s="462"/>
      <c r="FS5" s="462"/>
      <c r="FT5" s="462"/>
      <c r="FU5" s="462"/>
      <c r="FV5" s="462"/>
      <c r="FW5" s="463"/>
      <c r="FX5" s="461" t="s">
        <v>223</v>
      </c>
      <c r="FY5" s="462"/>
      <c r="FZ5" s="462"/>
      <c r="GA5" s="462"/>
      <c r="GB5" s="462"/>
      <c r="GC5" s="462"/>
      <c r="GD5" s="462"/>
      <c r="GE5" s="462"/>
      <c r="GF5" s="463"/>
      <c r="GG5" s="461" t="s">
        <v>223</v>
      </c>
      <c r="GH5" s="462"/>
      <c r="GI5" s="462"/>
      <c r="GJ5" s="462"/>
      <c r="GK5" s="462"/>
      <c r="GL5" s="462"/>
      <c r="GM5" s="462"/>
      <c r="GN5" s="462"/>
      <c r="GO5" s="463"/>
      <c r="GP5" s="461" t="s">
        <v>223</v>
      </c>
      <c r="GQ5" s="462"/>
      <c r="GR5" s="462"/>
      <c r="GS5" s="462"/>
      <c r="GT5" s="462"/>
      <c r="GU5" s="462"/>
      <c r="GV5" s="462"/>
      <c r="GW5" s="462"/>
      <c r="GX5" s="463"/>
      <c r="GY5" s="461" t="s">
        <v>223</v>
      </c>
      <c r="GZ5" s="462"/>
      <c r="HA5" s="462"/>
      <c r="HB5" s="462"/>
      <c r="HC5" s="462"/>
      <c r="HD5" s="462"/>
      <c r="HE5" s="462"/>
      <c r="HF5" s="462"/>
      <c r="HG5" s="463"/>
      <c r="HH5" s="461" t="s">
        <v>223</v>
      </c>
      <c r="HI5" s="462"/>
      <c r="HJ5" s="462"/>
      <c r="HK5" s="462"/>
      <c r="HL5" s="462"/>
      <c r="HM5" s="462"/>
      <c r="HN5" s="462"/>
      <c r="HO5" s="462"/>
      <c r="HP5" s="463"/>
      <c r="HQ5" s="469"/>
      <c r="HR5" s="480"/>
      <c r="HS5" s="481"/>
      <c r="HT5" s="480"/>
      <c r="HU5" s="481"/>
    </row>
    <row r="6" spans="1:229" s="94" customFormat="1" ht="20.25" customHeight="1">
      <c r="A6" s="482"/>
      <c r="B6" s="484"/>
      <c r="C6" s="417"/>
      <c r="D6" s="417"/>
      <c r="E6" s="417"/>
      <c r="F6" s="474"/>
      <c r="G6" s="417"/>
      <c r="H6" s="219"/>
      <c r="I6" s="417"/>
      <c r="J6" s="220"/>
      <c r="K6" s="417"/>
      <c r="L6" s="417" t="s">
        <v>197</v>
      </c>
      <c r="M6" s="219"/>
      <c r="N6" s="469"/>
      <c r="O6" s="416" t="s">
        <v>224</v>
      </c>
      <c r="P6" s="416" t="s">
        <v>613</v>
      </c>
      <c r="Q6" s="416" t="s">
        <v>225</v>
      </c>
      <c r="R6" s="416" t="s">
        <v>617</v>
      </c>
      <c r="S6" s="429"/>
      <c r="T6" s="417"/>
      <c r="U6" s="416" t="s">
        <v>615</v>
      </c>
      <c r="V6" s="416" t="s">
        <v>196</v>
      </c>
      <c r="W6" s="419" t="s">
        <v>618</v>
      </c>
      <c r="X6" s="420"/>
      <c r="Y6" s="420"/>
      <c r="Z6" s="420"/>
      <c r="AA6" s="420"/>
      <c r="AB6" s="421"/>
      <c r="AC6" s="413" t="s">
        <v>619</v>
      </c>
      <c r="AD6" s="416" t="s">
        <v>230</v>
      </c>
      <c r="AE6" s="417" t="s">
        <v>615</v>
      </c>
      <c r="AF6" s="417" t="s">
        <v>196</v>
      </c>
      <c r="AG6" s="422" t="s">
        <v>618</v>
      </c>
      <c r="AH6" s="423"/>
      <c r="AI6" s="423"/>
      <c r="AJ6" s="423"/>
      <c r="AK6" s="423"/>
      <c r="AL6" s="424"/>
      <c r="AM6" s="414" t="s">
        <v>619</v>
      </c>
      <c r="AN6" s="417" t="s">
        <v>230</v>
      </c>
      <c r="AO6" s="416" t="s">
        <v>615</v>
      </c>
      <c r="AP6" s="416" t="s">
        <v>196</v>
      </c>
      <c r="AQ6" s="419" t="s">
        <v>618</v>
      </c>
      <c r="AR6" s="420"/>
      <c r="AS6" s="420"/>
      <c r="AT6" s="420"/>
      <c r="AU6" s="420"/>
      <c r="AV6" s="421"/>
      <c r="AW6" s="413" t="s">
        <v>619</v>
      </c>
      <c r="AX6" s="416" t="s">
        <v>230</v>
      </c>
      <c r="AY6" s="467" t="s">
        <v>615</v>
      </c>
      <c r="AZ6" s="416" t="s">
        <v>196</v>
      </c>
      <c r="BA6" s="419" t="s">
        <v>618</v>
      </c>
      <c r="BB6" s="420"/>
      <c r="BC6" s="420"/>
      <c r="BD6" s="420"/>
      <c r="BE6" s="420"/>
      <c r="BF6" s="421"/>
      <c r="BG6" s="413" t="s">
        <v>619</v>
      </c>
      <c r="BH6" s="416" t="s">
        <v>230</v>
      </c>
      <c r="BI6" s="416" t="s">
        <v>615</v>
      </c>
      <c r="BJ6" s="416" t="s">
        <v>196</v>
      </c>
      <c r="BK6" s="419" t="s">
        <v>618</v>
      </c>
      <c r="BL6" s="420"/>
      <c r="BM6" s="420"/>
      <c r="BN6" s="420"/>
      <c r="BO6" s="420"/>
      <c r="BP6" s="421"/>
      <c r="BQ6" s="413" t="s">
        <v>619</v>
      </c>
      <c r="BR6" s="416" t="s">
        <v>230</v>
      </c>
      <c r="BS6" s="416" t="s">
        <v>615</v>
      </c>
      <c r="BT6" s="416" t="s">
        <v>196</v>
      </c>
      <c r="BU6" s="419" t="s">
        <v>618</v>
      </c>
      <c r="BV6" s="420"/>
      <c r="BW6" s="420"/>
      <c r="BX6" s="420"/>
      <c r="BY6" s="420"/>
      <c r="BZ6" s="421"/>
      <c r="CA6" s="413" t="s">
        <v>619</v>
      </c>
      <c r="CB6" s="416" t="s">
        <v>230</v>
      </c>
      <c r="CC6" s="214"/>
      <c r="CD6" s="219"/>
      <c r="CE6" s="214"/>
      <c r="CF6" s="214"/>
      <c r="CG6" s="215"/>
      <c r="CH6" s="216"/>
      <c r="CI6" s="216"/>
      <c r="CJ6" s="217"/>
      <c r="CK6" s="219"/>
      <c r="CL6" s="214"/>
      <c r="CM6" s="214"/>
      <c r="CN6" s="214"/>
      <c r="CO6" s="214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469"/>
      <c r="HR6" s="225"/>
      <c r="HS6" s="225"/>
      <c r="HT6" s="225"/>
      <c r="HU6" s="226"/>
    </row>
    <row r="7" spans="1:229" s="94" customFormat="1" ht="14.25" customHeight="1">
      <c r="A7" s="482"/>
      <c r="B7" s="484"/>
      <c r="C7" s="417"/>
      <c r="D7" s="417"/>
      <c r="E7" s="417"/>
      <c r="F7" s="474"/>
      <c r="G7" s="417"/>
      <c r="H7" s="219"/>
      <c r="I7" s="417"/>
      <c r="J7" s="220"/>
      <c r="K7" s="417"/>
      <c r="L7" s="417"/>
      <c r="M7" s="218"/>
      <c r="N7" s="469"/>
      <c r="O7" s="417"/>
      <c r="P7" s="417"/>
      <c r="Q7" s="417"/>
      <c r="R7" s="417"/>
      <c r="S7" s="429"/>
      <c r="T7" s="417"/>
      <c r="U7" s="417"/>
      <c r="V7" s="417"/>
      <c r="W7" s="416" t="s">
        <v>229</v>
      </c>
      <c r="X7" s="416" t="s">
        <v>221</v>
      </c>
      <c r="Y7" s="425" t="s">
        <v>222</v>
      </c>
      <c r="Z7" s="426"/>
      <c r="AA7" s="426"/>
      <c r="AB7" s="427"/>
      <c r="AC7" s="414"/>
      <c r="AD7" s="417"/>
      <c r="AE7" s="417"/>
      <c r="AF7" s="417"/>
      <c r="AG7" s="416" t="s">
        <v>229</v>
      </c>
      <c r="AH7" s="416" t="s">
        <v>221</v>
      </c>
      <c r="AI7" s="461" t="s">
        <v>222</v>
      </c>
      <c r="AJ7" s="462"/>
      <c r="AK7" s="462"/>
      <c r="AL7" s="463"/>
      <c r="AM7" s="414"/>
      <c r="AN7" s="417"/>
      <c r="AO7" s="417"/>
      <c r="AP7" s="417"/>
      <c r="AQ7" s="467" t="s">
        <v>229</v>
      </c>
      <c r="AR7" s="416" t="s">
        <v>221</v>
      </c>
      <c r="AS7" s="425" t="s">
        <v>222</v>
      </c>
      <c r="AT7" s="426"/>
      <c r="AU7" s="426"/>
      <c r="AV7" s="427"/>
      <c r="AW7" s="414"/>
      <c r="AX7" s="417"/>
      <c r="AY7" s="469"/>
      <c r="AZ7" s="417"/>
      <c r="BA7" s="416" t="s">
        <v>229</v>
      </c>
      <c r="BB7" s="416" t="s">
        <v>221</v>
      </c>
      <c r="BC7" s="425" t="s">
        <v>222</v>
      </c>
      <c r="BD7" s="426"/>
      <c r="BE7" s="426"/>
      <c r="BF7" s="427"/>
      <c r="BG7" s="414"/>
      <c r="BH7" s="417"/>
      <c r="BI7" s="417"/>
      <c r="BJ7" s="417"/>
      <c r="BK7" s="416" t="s">
        <v>229</v>
      </c>
      <c r="BL7" s="416" t="s">
        <v>221</v>
      </c>
      <c r="BM7" s="425" t="s">
        <v>222</v>
      </c>
      <c r="BN7" s="426"/>
      <c r="BO7" s="426"/>
      <c r="BP7" s="427"/>
      <c r="BQ7" s="414"/>
      <c r="BR7" s="417"/>
      <c r="BS7" s="417"/>
      <c r="BT7" s="417"/>
      <c r="BU7" s="416" t="s">
        <v>229</v>
      </c>
      <c r="BV7" s="467" t="s">
        <v>221</v>
      </c>
      <c r="BW7" s="461" t="s">
        <v>222</v>
      </c>
      <c r="BX7" s="462"/>
      <c r="BY7" s="462"/>
      <c r="BZ7" s="463"/>
      <c r="CA7" s="414"/>
      <c r="CB7" s="417"/>
      <c r="CC7" s="416" t="s">
        <v>227</v>
      </c>
      <c r="CD7" s="456" t="s">
        <v>228</v>
      </c>
      <c r="CE7" s="416" t="s">
        <v>229</v>
      </c>
      <c r="CF7" s="416" t="s">
        <v>198</v>
      </c>
      <c r="CG7" s="464" t="s">
        <v>222</v>
      </c>
      <c r="CH7" s="465"/>
      <c r="CI7" s="465"/>
      <c r="CJ7" s="466"/>
      <c r="CK7" s="454" t="s">
        <v>230</v>
      </c>
      <c r="CL7" s="416" t="s">
        <v>227</v>
      </c>
      <c r="CM7" s="416" t="s">
        <v>228</v>
      </c>
      <c r="CN7" s="416" t="s">
        <v>229</v>
      </c>
      <c r="CO7" s="416" t="s">
        <v>198</v>
      </c>
      <c r="CP7" s="461" t="s">
        <v>222</v>
      </c>
      <c r="CQ7" s="462"/>
      <c r="CR7" s="462"/>
      <c r="CS7" s="463"/>
      <c r="CT7" s="454" t="s">
        <v>230</v>
      </c>
      <c r="CU7" s="456" t="s">
        <v>227</v>
      </c>
      <c r="CV7" s="456" t="s">
        <v>228</v>
      </c>
      <c r="CW7" s="456" t="s">
        <v>229</v>
      </c>
      <c r="CX7" s="456" t="s">
        <v>198</v>
      </c>
      <c r="CY7" s="461" t="s">
        <v>222</v>
      </c>
      <c r="CZ7" s="462"/>
      <c r="DA7" s="462"/>
      <c r="DB7" s="463"/>
      <c r="DC7" s="454" t="s">
        <v>230</v>
      </c>
      <c r="DD7" s="456" t="s">
        <v>227</v>
      </c>
      <c r="DE7" s="456" t="s">
        <v>228</v>
      </c>
      <c r="DF7" s="456" t="s">
        <v>229</v>
      </c>
      <c r="DG7" s="456" t="s">
        <v>198</v>
      </c>
      <c r="DH7" s="461" t="s">
        <v>222</v>
      </c>
      <c r="DI7" s="462"/>
      <c r="DJ7" s="462"/>
      <c r="DK7" s="463"/>
      <c r="DL7" s="454" t="s">
        <v>230</v>
      </c>
      <c r="DM7" s="456" t="s">
        <v>227</v>
      </c>
      <c r="DN7" s="456" t="s">
        <v>228</v>
      </c>
      <c r="DO7" s="456" t="s">
        <v>229</v>
      </c>
      <c r="DP7" s="456" t="s">
        <v>198</v>
      </c>
      <c r="DQ7" s="461" t="s">
        <v>222</v>
      </c>
      <c r="DR7" s="462"/>
      <c r="DS7" s="462"/>
      <c r="DT7" s="463"/>
      <c r="DU7" s="454" t="s">
        <v>230</v>
      </c>
      <c r="DV7" s="456" t="s">
        <v>227</v>
      </c>
      <c r="DW7" s="456" t="s">
        <v>228</v>
      </c>
      <c r="DX7" s="456" t="s">
        <v>229</v>
      </c>
      <c r="DY7" s="456" t="s">
        <v>198</v>
      </c>
      <c r="DZ7" s="461" t="s">
        <v>222</v>
      </c>
      <c r="EA7" s="462"/>
      <c r="EB7" s="462"/>
      <c r="EC7" s="463"/>
      <c r="ED7" s="454" t="s">
        <v>230</v>
      </c>
      <c r="EE7" s="456" t="s">
        <v>227</v>
      </c>
      <c r="EF7" s="456" t="s">
        <v>228</v>
      </c>
      <c r="EG7" s="456" t="s">
        <v>229</v>
      </c>
      <c r="EH7" s="456" t="s">
        <v>198</v>
      </c>
      <c r="EI7" s="461" t="s">
        <v>222</v>
      </c>
      <c r="EJ7" s="462"/>
      <c r="EK7" s="462"/>
      <c r="EL7" s="463"/>
      <c r="EM7" s="454" t="s">
        <v>230</v>
      </c>
      <c r="EN7" s="456" t="s">
        <v>227</v>
      </c>
      <c r="EO7" s="456" t="s">
        <v>228</v>
      </c>
      <c r="EP7" s="456" t="s">
        <v>229</v>
      </c>
      <c r="EQ7" s="456" t="s">
        <v>198</v>
      </c>
      <c r="ER7" s="461" t="s">
        <v>222</v>
      </c>
      <c r="ES7" s="462"/>
      <c r="ET7" s="462"/>
      <c r="EU7" s="463"/>
      <c r="EV7" s="454" t="s">
        <v>230</v>
      </c>
      <c r="EW7" s="456" t="s">
        <v>227</v>
      </c>
      <c r="EX7" s="456" t="s">
        <v>228</v>
      </c>
      <c r="EY7" s="456" t="s">
        <v>229</v>
      </c>
      <c r="EZ7" s="456" t="s">
        <v>198</v>
      </c>
      <c r="FA7" s="461" t="s">
        <v>222</v>
      </c>
      <c r="FB7" s="462"/>
      <c r="FC7" s="462"/>
      <c r="FD7" s="463"/>
      <c r="FE7" s="454" t="s">
        <v>230</v>
      </c>
      <c r="FF7" s="456" t="s">
        <v>227</v>
      </c>
      <c r="FG7" s="456" t="s">
        <v>228</v>
      </c>
      <c r="FH7" s="456" t="s">
        <v>229</v>
      </c>
      <c r="FI7" s="456" t="s">
        <v>198</v>
      </c>
      <c r="FJ7" s="461" t="s">
        <v>222</v>
      </c>
      <c r="FK7" s="462"/>
      <c r="FL7" s="462"/>
      <c r="FM7" s="463"/>
      <c r="FN7" s="454" t="s">
        <v>230</v>
      </c>
      <c r="FO7" s="456" t="s">
        <v>227</v>
      </c>
      <c r="FP7" s="456" t="s">
        <v>228</v>
      </c>
      <c r="FQ7" s="456" t="s">
        <v>229</v>
      </c>
      <c r="FR7" s="456" t="s">
        <v>198</v>
      </c>
      <c r="FS7" s="461" t="s">
        <v>222</v>
      </c>
      <c r="FT7" s="462"/>
      <c r="FU7" s="462"/>
      <c r="FV7" s="463"/>
      <c r="FW7" s="454" t="s">
        <v>230</v>
      </c>
      <c r="FX7" s="456" t="s">
        <v>227</v>
      </c>
      <c r="FY7" s="456" t="s">
        <v>228</v>
      </c>
      <c r="FZ7" s="456" t="s">
        <v>229</v>
      </c>
      <c r="GA7" s="456" t="s">
        <v>198</v>
      </c>
      <c r="GB7" s="461" t="s">
        <v>222</v>
      </c>
      <c r="GC7" s="462"/>
      <c r="GD7" s="462"/>
      <c r="GE7" s="463"/>
      <c r="GF7" s="454" t="s">
        <v>230</v>
      </c>
      <c r="GG7" s="456" t="s">
        <v>227</v>
      </c>
      <c r="GH7" s="456" t="s">
        <v>228</v>
      </c>
      <c r="GI7" s="456" t="s">
        <v>229</v>
      </c>
      <c r="GJ7" s="456" t="s">
        <v>198</v>
      </c>
      <c r="GK7" s="461" t="s">
        <v>222</v>
      </c>
      <c r="GL7" s="462"/>
      <c r="GM7" s="462"/>
      <c r="GN7" s="463"/>
      <c r="GO7" s="454" t="s">
        <v>230</v>
      </c>
      <c r="GP7" s="456" t="s">
        <v>227</v>
      </c>
      <c r="GQ7" s="456" t="s">
        <v>228</v>
      </c>
      <c r="GR7" s="456" t="s">
        <v>229</v>
      </c>
      <c r="GS7" s="456" t="s">
        <v>198</v>
      </c>
      <c r="GT7" s="461" t="s">
        <v>222</v>
      </c>
      <c r="GU7" s="462"/>
      <c r="GV7" s="462"/>
      <c r="GW7" s="463"/>
      <c r="GX7" s="454" t="s">
        <v>230</v>
      </c>
      <c r="GY7" s="456" t="s">
        <v>227</v>
      </c>
      <c r="GZ7" s="456" t="s">
        <v>228</v>
      </c>
      <c r="HA7" s="456" t="s">
        <v>229</v>
      </c>
      <c r="HB7" s="456" t="s">
        <v>198</v>
      </c>
      <c r="HC7" s="461" t="s">
        <v>222</v>
      </c>
      <c r="HD7" s="462"/>
      <c r="HE7" s="462"/>
      <c r="HF7" s="463"/>
      <c r="HG7" s="454" t="s">
        <v>230</v>
      </c>
      <c r="HH7" s="456" t="s">
        <v>227</v>
      </c>
      <c r="HI7" s="456" t="s">
        <v>228</v>
      </c>
      <c r="HJ7" s="456" t="s">
        <v>229</v>
      </c>
      <c r="HK7" s="456" t="s">
        <v>198</v>
      </c>
      <c r="HL7" s="461" t="s">
        <v>222</v>
      </c>
      <c r="HM7" s="462"/>
      <c r="HN7" s="462"/>
      <c r="HO7" s="463"/>
      <c r="HP7" s="454" t="s">
        <v>230</v>
      </c>
      <c r="HQ7" s="469"/>
      <c r="HR7" s="416" t="s">
        <v>231</v>
      </c>
      <c r="HS7" s="416" t="s">
        <v>232</v>
      </c>
      <c r="HT7" s="454" t="s">
        <v>231</v>
      </c>
      <c r="HU7" s="458" t="s">
        <v>232</v>
      </c>
    </row>
    <row r="8" spans="1:229" s="100" customFormat="1" ht="78" customHeight="1">
      <c r="A8" s="457"/>
      <c r="B8" s="485"/>
      <c r="C8" s="418"/>
      <c r="D8" s="418"/>
      <c r="E8" s="418"/>
      <c r="F8" s="475"/>
      <c r="G8" s="418"/>
      <c r="H8" s="219"/>
      <c r="I8" s="418"/>
      <c r="J8" s="220"/>
      <c r="K8" s="418"/>
      <c r="L8" s="418"/>
      <c r="M8" s="218"/>
      <c r="N8" s="468"/>
      <c r="O8" s="418"/>
      <c r="P8" s="418"/>
      <c r="Q8" s="418"/>
      <c r="R8" s="418"/>
      <c r="S8" s="430"/>
      <c r="T8" s="418"/>
      <c r="U8" s="418"/>
      <c r="V8" s="418"/>
      <c r="W8" s="418"/>
      <c r="X8" s="418"/>
      <c r="Y8" s="218" t="s">
        <v>224</v>
      </c>
      <c r="Z8" s="218" t="s">
        <v>233</v>
      </c>
      <c r="AA8" s="218" t="s">
        <v>225</v>
      </c>
      <c r="AB8" s="218" t="s">
        <v>617</v>
      </c>
      <c r="AC8" s="415"/>
      <c r="AD8" s="418"/>
      <c r="AE8" s="418"/>
      <c r="AF8" s="418"/>
      <c r="AG8" s="418"/>
      <c r="AH8" s="418"/>
      <c r="AI8" s="218" t="s">
        <v>224</v>
      </c>
      <c r="AJ8" s="218" t="s">
        <v>611</v>
      </c>
      <c r="AK8" s="218" t="s">
        <v>225</v>
      </c>
      <c r="AL8" s="227" t="s">
        <v>617</v>
      </c>
      <c r="AM8" s="415"/>
      <c r="AN8" s="418"/>
      <c r="AO8" s="418"/>
      <c r="AP8" s="418"/>
      <c r="AQ8" s="468"/>
      <c r="AR8" s="418"/>
      <c r="AS8" s="218" t="s">
        <v>224</v>
      </c>
      <c r="AT8" s="218" t="s">
        <v>612</v>
      </c>
      <c r="AU8" s="218" t="s">
        <v>225</v>
      </c>
      <c r="AV8" s="227" t="s">
        <v>617</v>
      </c>
      <c r="AW8" s="415"/>
      <c r="AX8" s="418"/>
      <c r="AY8" s="468"/>
      <c r="AZ8" s="418"/>
      <c r="BA8" s="418"/>
      <c r="BB8" s="418"/>
      <c r="BC8" s="218" t="s">
        <v>224</v>
      </c>
      <c r="BD8" s="218" t="s">
        <v>612</v>
      </c>
      <c r="BE8" s="218" t="s">
        <v>225</v>
      </c>
      <c r="BF8" s="218" t="s">
        <v>617</v>
      </c>
      <c r="BG8" s="415"/>
      <c r="BH8" s="418"/>
      <c r="BI8" s="418"/>
      <c r="BJ8" s="418"/>
      <c r="BK8" s="418"/>
      <c r="BL8" s="418"/>
      <c r="BM8" s="218" t="s">
        <v>224</v>
      </c>
      <c r="BN8" s="218" t="s">
        <v>612</v>
      </c>
      <c r="BO8" s="218" t="s">
        <v>225</v>
      </c>
      <c r="BP8" s="218" t="s">
        <v>617</v>
      </c>
      <c r="BQ8" s="415"/>
      <c r="BR8" s="418"/>
      <c r="BS8" s="418"/>
      <c r="BT8" s="418"/>
      <c r="BU8" s="418"/>
      <c r="BV8" s="468"/>
      <c r="BW8" s="218" t="s">
        <v>224</v>
      </c>
      <c r="BX8" s="218" t="s">
        <v>612</v>
      </c>
      <c r="BY8" s="218" t="s">
        <v>225</v>
      </c>
      <c r="BZ8" s="218" t="s">
        <v>617</v>
      </c>
      <c r="CA8" s="415"/>
      <c r="CB8" s="418"/>
      <c r="CC8" s="418"/>
      <c r="CD8" s="457"/>
      <c r="CE8" s="418"/>
      <c r="CF8" s="418"/>
      <c r="CG8" s="218" t="s">
        <v>224</v>
      </c>
      <c r="CH8" s="218" t="s">
        <v>233</v>
      </c>
      <c r="CI8" s="225" t="s">
        <v>225</v>
      </c>
      <c r="CJ8" s="225" t="s">
        <v>226</v>
      </c>
      <c r="CK8" s="455"/>
      <c r="CL8" s="418"/>
      <c r="CM8" s="418"/>
      <c r="CN8" s="418"/>
      <c r="CO8" s="418"/>
      <c r="CP8" s="225" t="s">
        <v>224</v>
      </c>
      <c r="CQ8" s="225" t="s">
        <v>233</v>
      </c>
      <c r="CR8" s="225" t="s">
        <v>225</v>
      </c>
      <c r="CS8" s="225" t="s">
        <v>226</v>
      </c>
      <c r="CT8" s="455"/>
      <c r="CU8" s="457"/>
      <c r="CV8" s="457"/>
      <c r="CW8" s="457"/>
      <c r="CX8" s="457"/>
      <c r="CY8" s="225" t="s">
        <v>224</v>
      </c>
      <c r="CZ8" s="225" t="s">
        <v>233</v>
      </c>
      <c r="DA8" s="225" t="s">
        <v>225</v>
      </c>
      <c r="DB8" s="225" t="s">
        <v>226</v>
      </c>
      <c r="DC8" s="455"/>
      <c r="DD8" s="457"/>
      <c r="DE8" s="457"/>
      <c r="DF8" s="457"/>
      <c r="DG8" s="457"/>
      <c r="DH8" s="225" t="s">
        <v>224</v>
      </c>
      <c r="DI8" s="225" t="s">
        <v>233</v>
      </c>
      <c r="DJ8" s="225" t="s">
        <v>225</v>
      </c>
      <c r="DK8" s="225" t="s">
        <v>226</v>
      </c>
      <c r="DL8" s="455"/>
      <c r="DM8" s="457"/>
      <c r="DN8" s="457"/>
      <c r="DO8" s="457"/>
      <c r="DP8" s="457"/>
      <c r="DQ8" s="225" t="s">
        <v>224</v>
      </c>
      <c r="DR8" s="225" t="s">
        <v>233</v>
      </c>
      <c r="DS8" s="225" t="s">
        <v>225</v>
      </c>
      <c r="DT8" s="225" t="s">
        <v>226</v>
      </c>
      <c r="DU8" s="455"/>
      <c r="DV8" s="457"/>
      <c r="DW8" s="457"/>
      <c r="DX8" s="457"/>
      <c r="DY8" s="457"/>
      <c r="DZ8" s="225" t="s">
        <v>224</v>
      </c>
      <c r="EA8" s="225" t="s">
        <v>233</v>
      </c>
      <c r="EB8" s="225" t="s">
        <v>225</v>
      </c>
      <c r="EC8" s="225" t="s">
        <v>226</v>
      </c>
      <c r="ED8" s="455"/>
      <c r="EE8" s="457"/>
      <c r="EF8" s="457"/>
      <c r="EG8" s="457"/>
      <c r="EH8" s="457"/>
      <c r="EI8" s="225" t="s">
        <v>224</v>
      </c>
      <c r="EJ8" s="225" t="s">
        <v>233</v>
      </c>
      <c r="EK8" s="225" t="s">
        <v>225</v>
      </c>
      <c r="EL8" s="225" t="s">
        <v>226</v>
      </c>
      <c r="EM8" s="455"/>
      <c r="EN8" s="457"/>
      <c r="EO8" s="457"/>
      <c r="EP8" s="457"/>
      <c r="EQ8" s="457"/>
      <c r="ER8" s="225" t="s">
        <v>224</v>
      </c>
      <c r="ES8" s="225" t="s">
        <v>233</v>
      </c>
      <c r="ET8" s="225" t="s">
        <v>225</v>
      </c>
      <c r="EU8" s="225" t="s">
        <v>226</v>
      </c>
      <c r="EV8" s="455"/>
      <c r="EW8" s="457"/>
      <c r="EX8" s="457"/>
      <c r="EY8" s="457"/>
      <c r="EZ8" s="457"/>
      <c r="FA8" s="225" t="s">
        <v>224</v>
      </c>
      <c r="FB8" s="225" t="s">
        <v>233</v>
      </c>
      <c r="FC8" s="225" t="s">
        <v>225</v>
      </c>
      <c r="FD8" s="225" t="s">
        <v>226</v>
      </c>
      <c r="FE8" s="455"/>
      <c r="FF8" s="457"/>
      <c r="FG8" s="457"/>
      <c r="FH8" s="457"/>
      <c r="FI8" s="457"/>
      <c r="FJ8" s="225" t="s">
        <v>224</v>
      </c>
      <c r="FK8" s="225" t="s">
        <v>233</v>
      </c>
      <c r="FL8" s="225" t="s">
        <v>225</v>
      </c>
      <c r="FM8" s="225" t="s">
        <v>226</v>
      </c>
      <c r="FN8" s="455"/>
      <c r="FO8" s="457"/>
      <c r="FP8" s="457"/>
      <c r="FQ8" s="457"/>
      <c r="FR8" s="457"/>
      <c r="FS8" s="225" t="s">
        <v>224</v>
      </c>
      <c r="FT8" s="225" t="s">
        <v>233</v>
      </c>
      <c r="FU8" s="225" t="s">
        <v>225</v>
      </c>
      <c r="FV8" s="225" t="s">
        <v>226</v>
      </c>
      <c r="FW8" s="455"/>
      <c r="FX8" s="457"/>
      <c r="FY8" s="457"/>
      <c r="FZ8" s="457"/>
      <c r="GA8" s="457"/>
      <c r="GB8" s="225" t="s">
        <v>224</v>
      </c>
      <c r="GC8" s="225" t="s">
        <v>233</v>
      </c>
      <c r="GD8" s="225" t="s">
        <v>225</v>
      </c>
      <c r="GE8" s="225" t="s">
        <v>226</v>
      </c>
      <c r="GF8" s="455"/>
      <c r="GG8" s="457"/>
      <c r="GH8" s="457"/>
      <c r="GI8" s="457"/>
      <c r="GJ8" s="457"/>
      <c r="GK8" s="225" t="s">
        <v>224</v>
      </c>
      <c r="GL8" s="225" t="s">
        <v>233</v>
      </c>
      <c r="GM8" s="225" t="s">
        <v>225</v>
      </c>
      <c r="GN8" s="225" t="s">
        <v>226</v>
      </c>
      <c r="GO8" s="455"/>
      <c r="GP8" s="457"/>
      <c r="GQ8" s="457"/>
      <c r="GR8" s="457"/>
      <c r="GS8" s="457"/>
      <c r="GT8" s="225" t="s">
        <v>224</v>
      </c>
      <c r="GU8" s="225" t="s">
        <v>233</v>
      </c>
      <c r="GV8" s="225" t="s">
        <v>225</v>
      </c>
      <c r="GW8" s="225" t="s">
        <v>226</v>
      </c>
      <c r="GX8" s="455"/>
      <c r="GY8" s="457"/>
      <c r="GZ8" s="457"/>
      <c r="HA8" s="457"/>
      <c r="HB8" s="457"/>
      <c r="HC8" s="225" t="s">
        <v>224</v>
      </c>
      <c r="HD8" s="225" t="s">
        <v>233</v>
      </c>
      <c r="HE8" s="225" t="s">
        <v>225</v>
      </c>
      <c r="HF8" s="225" t="s">
        <v>226</v>
      </c>
      <c r="HG8" s="455"/>
      <c r="HH8" s="457"/>
      <c r="HI8" s="457"/>
      <c r="HJ8" s="457"/>
      <c r="HK8" s="457"/>
      <c r="HL8" s="225" t="s">
        <v>224</v>
      </c>
      <c r="HM8" s="225" t="s">
        <v>233</v>
      </c>
      <c r="HN8" s="225" t="s">
        <v>225</v>
      </c>
      <c r="HO8" s="225" t="s">
        <v>226</v>
      </c>
      <c r="HP8" s="455"/>
      <c r="HQ8" s="468"/>
      <c r="HR8" s="418"/>
      <c r="HS8" s="418"/>
      <c r="HT8" s="455"/>
      <c r="HU8" s="459"/>
    </row>
    <row r="9" spans="1:229" s="100" customFormat="1" ht="14.25" customHeight="1">
      <c r="A9" s="219" t="s">
        <v>22</v>
      </c>
      <c r="B9" s="219" t="s">
        <v>25</v>
      </c>
      <c r="C9" s="219" t="s">
        <v>28</v>
      </c>
      <c r="D9" s="219" t="s">
        <v>31</v>
      </c>
      <c r="E9" s="219" t="s">
        <v>34</v>
      </c>
      <c r="F9" s="219" t="s">
        <v>20</v>
      </c>
      <c r="G9" s="219" t="s">
        <v>41</v>
      </c>
      <c r="H9" s="219" t="s">
        <v>44</v>
      </c>
      <c r="I9" s="219" t="s">
        <v>49</v>
      </c>
      <c r="J9" s="219" t="s">
        <v>52</v>
      </c>
      <c r="K9" s="219" t="s">
        <v>55</v>
      </c>
      <c r="L9" s="219" t="s">
        <v>58</v>
      </c>
      <c r="M9" s="219" t="s">
        <v>61</v>
      </c>
      <c r="N9" s="219" t="s">
        <v>64</v>
      </c>
      <c r="O9" s="219" t="s">
        <v>67</v>
      </c>
      <c r="P9" s="219" t="s">
        <v>70</v>
      </c>
      <c r="Q9" s="219" t="s">
        <v>73</v>
      </c>
      <c r="R9" s="219" t="s">
        <v>76</v>
      </c>
      <c r="S9" s="219" t="s">
        <v>79</v>
      </c>
      <c r="T9" s="219" t="s">
        <v>82</v>
      </c>
      <c r="U9" s="219" t="s">
        <v>89</v>
      </c>
      <c r="V9" s="219" t="s">
        <v>93</v>
      </c>
      <c r="W9" s="219" t="s">
        <v>96</v>
      </c>
      <c r="X9" s="219" t="s">
        <v>99</v>
      </c>
      <c r="Y9" s="219" t="s">
        <v>104</v>
      </c>
      <c r="Z9" s="219" t="s">
        <v>108</v>
      </c>
      <c r="AA9" s="219" t="s">
        <v>111</v>
      </c>
      <c r="AB9" s="219" t="s">
        <v>114</v>
      </c>
      <c r="AC9" s="219" t="s">
        <v>119</v>
      </c>
      <c r="AD9" s="219" t="s">
        <v>123</v>
      </c>
      <c r="AE9" s="219" t="s">
        <v>126</v>
      </c>
      <c r="AF9" s="219" t="s">
        <v>129</v>
      </c>
      <c r="AG9" s="219" t="s">
        <v>134</v>
      </c>
      <c r="AH9" s="219" t="s">
        <v>138</v>
      </c>
      <c r="AI9" s="219" t="s">
        <v>141</v>
      </c>
      <c r="AJ9" s="219" t="s">
        <v>144</v>
      </c>
      <c r="AK9" s="219" t="s">
        <v>149</v>
      </c>
      <c r="AL9" s="219" t="s">
        <v>153</v>
      </c>
      <c r="AM9" s="219" t="s">
        <v>156</v>
      </c>
      <c r="AN9" s="219" t="s">
        <v>159</v>
      </c>
      <c r="AO9" s="219" t="s">
        <v>162</v>
      </c>
      <c r="AP9" s="219" t="s">
        <v>165</v>
      </c>
      <c r="AQ9" s="219" t="s">
        <v>234</v>
      </c>
      <c r="AR9" s="219" t="s">
        <v>235</v>
      </c>
      <c r="AS9" s="219" t="s">
        <v>236</v>
      </c>
      <c r="AT9" s="219" t="s">
        <v>237</v>
      </c>
      <c r="AU9" s="219" t="s">
        <v>238</v>
      </c>
      <c r="AV9" s="219" t="s">
        <v>239</v>
      </c>
      <c r="AW9" s="219" t="s">
        <v>240</v>
      </c>
      <c r="AX9" s="219" t="s">
        <v>241</v>
      </c>
      <c r="AY9" s="219" t="s">
        <v>242</v>
      </c>
      <c r="AZ9" s="219" t="s">
        <v>243</v>
      </c>
      <c r="BA9" s="219" t="s">
        <v>244</v>
      </c>
      <c r="BB9" s="219" t="s">
        <v>245</v>
      </c>
      <c r="BC9" s="219" t="s">
        <v>246</v>
      </c>
      <c r="BD9" s="219" t="s">
        <v>247</v>
      </c>
      <c r="BE9" s="219" t="s">
        <v>248</v>
      </c>
      <c r="BF9" s="219" t="s">
        <v>249</v>
      </c>
      <c r="BG9" s="219" t="s">
        <v>250</v>
      </c>
      <c r="BH9" s="219" t="s">
        <v>251</v>
      </c>
      <c r="BI9" s="219" t="s">
        <v>252</v>
      </c>
      <c r="BJ9" s="219" t="s">
        <v>253</v>
      </c>
      <c r="BK9" s="219" t="s">
        <v>254</v>
      </c>
      <c r="BL9" s="219" t="s">
        <v>255</v>
      </c>
      <c r="BM9" s="219" t="s">
        <v>256</v>
      </c>
      <c r="BN9" s="219" t="s">
        <v>257</v>
      </c>
      <c r="BO9" s="219" t="s">
        <v>258</v>
      </c>
      <c r="BP9" s="219" t="s">
        <v>259</v>
      </c>
      <c r="BQ9" s="219" t="s">
        <v>260</v>
      </c>
      <c r="BR9" s="219" t="s">
        <v>261</v>
      </c>
      <c r="BS9" s="219" t="s">
        <v>262</v>
      </c>
      <c r="BT9" s="219" t="s">
        <v>263</v>
      </c>
      <c r="BU9" s="219" t="s">
        <v>264</v>
      </c>
      <c r="BV9" s="219" t="s">
        <v>265</v>
      </c>
      <c r="BW9" s="219" t="s">
        <v>266</v>
      </c>
      <c r="BX9" s="219" t="s">
        <v>267</v>
      </c>
      <c r="BY9" s="219" t="s">
        <v>268</v>
      </c>
      <c r="BZ9" s="219" t="s">
        <v>269</v>
      </c>
      <c r="CA9" s="219" t="s">
        <v>270</v>
      </c>
      <c r="CB9" s="219" t="s">
        <v>271</v>
      </c>
      <c r="CC9" s="219" t="s">
        <v>266</v>
      </c>
      <c r="CD9" s="219" t="s">
        <v>267</v>
      </c>
      <c r="CE9" s="219" t="s">
        <v>268</v>
      </c>
      <c r="CF9" s="219" t="s">
        <v>269</v>
      </c>
      <c r="CG9" s="219" t="s">
        <v>270</v>
      </c>
      <c r="CH9" s="219" t="s">
        <v>271</v>
      </c>
      <c r="CI9" s="219" t="s">
        <v>272</v>
      </c>
      <c r="CJ9" s="219" t="s">
        <v>273</v>
      </c>
      <c r="CK9" s="219" t="s">
        <v>274</v>
      </c>
      <c r="CL9" s="219" t="s">
        <v>275</v>
      </c>
      <c r="CM9" s="219" t="s">
        <v>276</v>
      </c>
      <c r="CN9" s="219" t="s">
        <v>277</v>
      </c>
      <c r="CO9" s="219" t="s">
        <v>278</v>
      </c>
      <c r="CP9" s="219" t="s">
        <v>279</v>
      </c>
      <c r="CQ9" s="219" t="s">
        <v>280</v>
      </c>
      <c r="CR9" s="219" t="s">
        <v>281</v>
      </c>
      <c r="CS9" s="219" t="s">
        <v>282</v>
      </c>
      <c r="CT9" s="219" t="s">
        <v>283</v>
      </c>
      <c r="CU9" s="219" t="s">
        <v>284</v>
      </c>
      <c r="CV9" s="219" t="s">
        <v>285</v>
      </c>
      <c r="CW9" s="219" t="s">
        <v>286</v>
      </c>
      <c r="CX9" s="219" t="s">
        <v>287</v>
      </c>
      <c r="CY9" s="219" t="s">
        <v>288</v>
      </c>
      <c r="CZ9" s="219" t="s">
        <v>289</v>
      </c>
      <c r="DA9" s="219" t="s">
        <v>290</v>
      </c>
      <c r="DB9" s="219" t="s">
        <v>291</v>
      </c>
      <c r="DC9" s="219" t="s">
        <v>292</v>
      </c>
      <c r="DD9" s="219" t="s">
        <v>293</v>
      </c>
      <c r="DE9" s="219" t="s">
        <v>294</v>
      </c>
      <c r="DF9" s="219" t="s">
        <v>295</v>
      </c>
      <c r="DG9" s="219" t="s">
        <v>296</v>
      </c>
      <c r="DH9" s="219" t="s">
        <v>297</v>
      </c>
      <c r="DI9" s="219" t="s">
        <v>298</v>
      </c>
      <c r="DJ9" s="219" t="s">
        <v>299</v>
      </c>
      <c r="DK9" s="219" t="s">
        <v>300</v>
      </c>
      <c r="DL9" s="219" t="s">
        <v>301</v>
      </c>
      <c r="DM9" s="219" t="s">
        <v>302</v>
      </c>
      <c r="DN9" s="219" t="s">
        <v>303</v>
      </c>
      <c r="DO9" s="219" t="s">
        <v>304</v>
      </c>
      <c r="DP9" s="219" t="s">
        <v>305</v>
      </c>
      <c r="DQ9" s="219" t="s">
        <v>306</v>
      </c>
      <c r="DR9" s="219" t="s">
        <v>307</v>
      </c>
      <c r="DS9" s="219" t="s">
        <v>308</v>
      </c>
      <c r="DT9" s="219" t="s">
        <v>309</v>
      </c>
      <c r="DU9" s="219" t="s">
        <v>310</v>
      </c>
      <c r="DV9" s="219" t="s">
        <v>311</v>
      </c>
      <c r="DW9" s="219" t="s">
        <v>312</v>
      </c>
      <c r="DX9" s="219" t="s">
        <v>313</v>
      </c>
      <c r="DY9" s="219" t="s">
        <v>314</v>
      </c>
      <c r="DZ9" s="219" t="s">
        <v>315</v>
      </c>
      <c r="EA9" s="219" t="s">
        <v>316</v>
      </c>
      <c r="EB9" s="219" t="s">
        <v>317</v>
      </c>
      <c r="EC9" s="219" t="s">
        <v>318</v>
      </c>
      <c r="ED9" s="219" t="s">
        <v>319</v>
      </c>
      <c r="EE9" s="219" t="s">
        <v>320</v>
      </c>
      <c r="EF9" s="219" t="s">
        <v>321</v>
      </c>
      <c r="EG9" s="219" t="s">
        <v>322</v>
      </c>
      <c r="EH9" s="219" t="s">
        <v>323</v>
      </c>
      <c r="EI9" s="219" t="s">
        <v>324</v>
      </c>
      <c r="EJ9" s="219" t="s">
        <v>325</v>
      </c>
      <c r="EK9" s="219" t="s">
        <v>326</v>
      </c>
      <c r="EL9" s="219" t="s">
        <v>327</v>
      </c>
      <c r="EM9" s="219" t="s">
        <v>328</v>
      </c>
      <c r="EN9" s="219" t="s">
        <v>329</v>
      </c>
      <c r="EO9" s="219" t="s">
        <v>330</v>
      </c>
      <c r="EP9" s="219" t="s">
        <v>331</v>
      </c>
      <c r="EQ9" s="219" t="s">
        <v>332</v>
      </c>
      <c r="ER9" s="219" t="s">
        <v>333</v>
      </c>
      <c r="ES9" s="219" t="s">
        <v>334</v>
      </c>
      <c r="ET9" s="219" t="s">
        <v>335</v>
      </c>
      <c r="EU9" s="219" t="s">
        <v>336</v>
      </c>
      <c r="EV9" s="219" t="s">
        <v>337</v>
      </c>
      <c r="EW9" s="219" t="s">
        <v>338</v>
      </c>
      <c r="EX9" s="219" t="s">
        <v>339</v>
      </c>
      <c r="EY9" s="219" t="s">
        <v>340</v>
      </c>
      <c r="EZ9" s="219" t="s">
        <v>341</v>
      </c>
      <c r="FA9" s="219" t="s">
        <v>342</v>
      </c>
      <c r="FB9" s="219" t="s">
        <v>343</v>
      </c>
      <c r="FC9" s="219" t="s">
        <v>344</v>
      </c>
      <c r="FD9" s="219" t="s">
        <v>345</v>
      </c>
      <c r="FE9" s="219" t="s">
        <v>346</v>
      </c>
      <c r="FF9" s="219" t="s">
        <v>347</v>
      </c>
      <c r="FG9" s="219" t="s">
        <v>348</v>
      </c>
      <c r="FH9" s="219" t="s">
        <v>349</v>
      </c>
      <c r="FI9" s="219" t="s">
        <v>350</v>
      </c>
      <c r="FJ9" s="219" t="s">
        <v>351</v>
      </c>
      <c r="FK9" s="219" t="s">
        <v>352</v>
      </c>
      <c r="FL9" s="219" t="s">
        <v>353</v>
      </c>
      <c r="FM9" s="219" t="s">
        <v>354</v>
      </c>
      <c r="FN9" s="219" t="s">
        <v>355</v>
      </c>
      <c r="FO9" s="219" t="s">
        <v>356</v>
      </c>
      <c r="FP9" s="219" t="s">
        <v>357</v>
      </c>
      <c r="FQ9" s="219" t="s">
        <v>358</v>
      </c>
      <c r="FR9" s="219" t="s">
        <v>359</v>
      </c>
      <c r="FS9" s="219" t="s">
        <v>360</v>
      </c>
      <c r="FT9" s="219" t="s">
        <v>361</v>
      </c>
      <c r="FU9" s="219" t="s">
        <v>362</v>
      </c>
      <c r="FV9" s="219" t="s">
        <v>363</v>
      </c>
      <c r="FW9" s="219" t="s">
        <v>364</v>
      </c>
      <c r="FX9" s="219" t="s">
        <v>365</v>
      </c>
      <c r="FY9" s="219" t="s">
        <v>366</v>
      </c>
      <c r="FZ9" s="219" t="s">
        <v>367</v>
      </c>
      <c r="GA9" s="219" t="s">
        <v>368</v>
      </c>
      <c r="GB9" s="219" t="s">
        <v>369</v>
      </c>
      <c r="GC9" s="219" t="s">
        <v>370</v>
      </c>
      <c r="GD9" s="219" t="s">
        <v>371</v>
      </c>
      <c r="GE9" s="219" t="s">
        <v>372</v>
      </c>
      <c r="GF9" s="219" t="s">
        <v>373</v>
      </c>
      <c r="GG9" s="219" t="s">
        <v>374</v>
      </c>
      <c r="GH9" s="219" t="s">
        <v>375</v>
      </c>
      <c r="GI9" s="219" t="s">
        <v>376</v>
      </c>
      <c r="GJ9" s="219" t="s">
        <v>377</v>
      </c>
      <c r="GK9" s="219" t="s">
        <v>378</v>
      </c>
      <c r="GL9" s="219" t="s">
        <v>379</v>
      </c>
      <c r="GM9" s="219" t="s">
        <v>380</v>
      </c>
      <c r="GN9" s="219" t="s">
        <v>381</v>
      </c>
      <c r="GO9" s="219" t="s">
        <v>382</v>
      </c>
      <c r="GP9" s="219" t="s">
        <v>383</v>
      </c>
      <c r="GQ9" s="219" t="s">
        <v>384</v>
      </c>
      <c r="GR9" s="219" t="s">
        <v>385</v>
      </c>
      <c r="GS9" s="219" t="s">
        <v>386</v>
      </c>
      <c r="GT9" s="219" t="s">
        <v>387</v>
      </c>
      <c r="GU9" s="219" t="s">
        <v>388</v>
      </c>
      <c r="GV9" s="219" t="s">
        <v>389</v>
      </c>
      <c r="GW9" s="219" t="s">
        <v>390</v>
      </c>
      <c r="GX9" s="219" t="s">
        <v>391</v>
      </c>
      <c r="GY9" s="219" t="s">
        <v>392</v>
      </c>
      <c r="GZ9" s="219" t="s">
        <v>393</v>
      </c>
      <c r="HA9" s="219" t="s">
        <v>394</v>
      </c>
      <c r="HB9" s="219" t="s">
        <v>395</v>
      </c>
      <c r="HC9" s="219" t="s">
        <v>396</v>
      </c>
      <c r="HD9" s="219" t="s">
        <v>397</v>
      </c>
      <c r="HE9" s="219" t="s">
        <v>398</v>
      </c>
      <c r="HF9" s="219" t="s">
        <v>399</v>
      </c>
      <c r="HG9" s="219" t="s">
        <v>400</v>
      </c>
      <c r="HH9" s="219" t="s">
        <v>401</v>
      </c>
      <c r="HI9" s="219" t="s">
        <v>402</v>
      </c>
      <c r="HJ9" s="219" t="s">
        <v>403</v>
      </c>
      <c r="HK9" s="219" t="s">
        <v>404</v>
      </c>
      <c r="HL9" s="219" t="s">
        <v>405</v>
      </c>
      <c r="HM9" s="219" t="s">
        <v>406</v>
      </c>
      <c r="HN9" s="219" t="s">
        <v>407</v>
      </c>
      <c r="HO9" s="219" t="s">
        <v>408</v>
      </c>
      <c r="HP9" s="219" t="s">
        <v>409</v>
      </c>
      <c r="HQ9" s="228">
        <v>219</v>
      </c>
      <c r="HR9" s="219" t="s">
        <v>410</v>
      </c>
      <c r="HS9" s="219" t="s">
        <v>411</v>
      </c>
      <c r="HT9" s="219" t="s">
        <v>412</v>
      </c>
      <c r="HU9" s="229" t="s">
        <v>413</v>
      </c>
    </row>
    <row r="10" spans="1:229" s="94" customFormat="1" ht="3.75" customHeight="1">
      <c r="A10" s="230"/>
      <c r="B10" s="231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</row>
    <row r="11" spans="1:229" s="143" customFormat="1" ht="13.5" customHeight="1" thickBot="1">
      <c r="A11" s="230"/>
      <c r="B11" s="460" t="s">
        <v>647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232">
        <f>U27/V5</f>
        <v>36</v>
      </c>
      <c r="V11" s="233"/>
      <c r="W11" s="233"/>
      <c r="X11" s="232">
        <f>X27/V5</f>
        <v>32</v>
      </c>
      <c r="Y11" s="233"/>
      <c r="Z11" s="233"/>
      <c r="AA11" s="233"/>
      <c r="AB11" s="233"/>
      <c r="AC11" s="233"/>
      <c r="AD11" s="233"/>
      <c r="AE11" s="232">
        <f>AE27/AE5</f>
        <v>36</v>
      </c>
      <c r="AF11" s="233"/>
      <c r="AG11" s="233"/>
      <c r="AH11" s="232">
        <f>AH27/AE5</f>
        <v>31</v>
      </c>
      <c r="AI11" s="233"/>
      <c r="AJ11" s="233"/>
      <c r="AK11" s="233"/>
      <c r="AL11" s="233"/>
      <c r="AM11" s="233"/>
      <c r="AN11" s="233"/>
      <c r="AO11" s="232">
        <f>AO27/AO5</f>
        <v>36</v>
      </c>
      <c r="AP11" s="233"/>
      <c r="AQ11" s="233"/>
      <c r="AR11" s="232">
        <f>AR27/AO5</f>
        <v>32</v>
      </c>
      <c r="AS11" s="233"/>
      <c r="AT11" s="233"/>
      <c r="AU11" s="233"/>
      <c r="AV11" s="233"/>
      <c r="AW11" s="233"/>
      <c r="AX11" s="233"/>
      <c r="AY11" s="232">
        <f>AY27/AY5</f>
        <v>36</v>
      </c>
      <c r="AZ11" s="233"/>
      <c r="BA11" s="233"/>
      <c r="BB11" s="232">
        <f>BB27/AY5</f>
        <v>32</v>
      </c>
      <c r="BC11" s="233"/>
      <c r="BD11" s="233"/>
      <c r="BE11" s="233"/>
      <c r="BF11" s="233"/>
      <c r="BG11" s="233"/>
      <c r="BH11" s="233"/>
      <c r="BI11" s="232">
        <f>BI27/BI5</f>
        <v>36</v>
      </c>
      <c r="BJ11" s="233"/>
      <c r="BK11" s="233"/>
      <c r="BL11" s="232">
        <f>BL27/BI5</f>
        <v>32</v>
      </c>
      <c r="BM11" s="233"/>
      <c r="BN11" s="233"/>
      <c r="BO11" s="233"/>
      <c r="BP11" s="233"/>
      <c r="BQ11" s="233"/>
      <c r="BR11" s="233"/>
      <c r="BS11" s="232">
        <f>BS27/BS5</f>
        <v>36</v>
      </c>
      <c r="BT11" s="233"/>
      <c r="BU11" s="233"/>
      <c r="BV11" s="232">
        <f>BV27/BS5</f>
        <v>30</v>
      </c>
      <c r="BW11" s="233"/>
      <c r="BX11" s="233"/>
      <c r="BY11" s="233"/>
      <c r="BZ11" s="233"/>
      <c r="CA11" s="233"/>
      <c r="CB11" s="233"/>
      <c r="CC11" s="234"/>
      <c r="CD11" s="230"/>
      <c r="CE11" s="230"/>
      <c r="CF11" s="234"/>
      <c r="CG11" s="230"/>
      <c r="CH11" s="230"/>
      <c r="CI11" s="230"/>
      <c r="CJ11" s="230"/>
      <c r="CK11" s="230"/>
      <c r="CL11" s="234"/>
      <c r="CM11" s="230"/>
      <c r="CN11" s="230"/>
      <c r="CO11" s="234"/>
      <c r="CP11" s="230"/>
      <c r="CQ11" s="230"/>
      <c r="CR11" s="230"/>
      <c r="CS11" s="230"/>
      <c r="CT11" s="230"/>
      <c r="CU11" s="234"/>
      <c r="CV11" s="230"/>
      <c r="CW11" s="230"/>
      <c r="CX11" s="234"/>
      <c r="CY11" s="230"/>
      <c r="CZ11" s="230"/>
      <c r="DA11" s="230"/>
      <c r="DB11" s="230"/>
      <c r="DC11" s="230"/>
      <c r="DD11" s="234"/>
      <c r="DE11" s="230"/>
      <c r="DF11" s="230"/>
      <c r="DG11" s="234"/>
      <c r="DH11" s="230"/>
      <c r="DI11" s="230"/>
      <c r="DJ11" s="230"/>
      <c r="DK11" s="230"/>
      <c r="DL11" s="230"/>
      <c r="DM11" s="234"/>
      <c r="DN11" s="230"/>
      <c r="DO11" s="230"/>
      <c r="DP11" s="234"/>
      <c r="DQ11" s="230"/>
      <c r="DR11" s="230"/>
      <c r="DS11" s="230"/>
      <c r="DT11" s="230"/>
      <c r="DU11" s="230"/>
      <c r="DV11" s="234"/>
      <c r="DW11" s="230"/>
      <c r="DX11" s="230"/>
      <c r="DY11" s="234"/>
      <c r="DZ11" s="230"/>
      <c r="EA11" s="230"/>
      <c r="EB11" s="230"/>
      <c r="EC11" s="230"/>
      <c r="ED11" s="230"/>
      <c r="EE11" s="234"/>
      <c r="EF11" s="230"/>
      <c r="EG11" s="230"/>
      <c r="EH11" s="234"/>
      <c r="EI11" s="230"/>
      <c r="EJ11" s="230"/>
      <c r="EK11" s="230"/>
      <c r="EL11" s="230"/>
      <c r="EM11" s="230"/>
      <c r="EN11" s="234"/>
      <c r="EO11" s="230"/>
      <c r="EP11" s="230"/>
      <c r="EQ11" s="234"/>
      <c r="ER11" s="230"/>
      <c r="ES11" s="230"/>
      <c r="ET11" s="230"/>
      <c r="EU11" s="230"/>
      <c r="EV11" s="230"/>
      <c r="EW11" s="234"/>
      <c r="EX11" s="230"/>
      <c r="EY11" s="230"/>
      <c r="EZ11" s="234"/>
      <c r="FA11" s="230"/>
      <c r="FB11" s="230"/>
      <c r="FC11" s="230"/>
      <c r="FD11" s="230"/>
      <c r="FE11" s="230"/>
      <c r="FF11" s="234"/>
      <c r="FG11" s="230"/>
      <c r="FH11" s="230"/>
      <c r="FI11" s="234"/>
      <c r="FJ11" s="230"/>
      <c r="FK11" s="230"/>
      <c r="FL11" s="230"/>
      <c r="FM11" s="230"/>
      <c r="FN11" s="230"/>
      <c r="FO11" s="234"/>
      <c r="FP11" s="230"/>
      <c r="FQ11" s="230"/>
      <c r="FR11" s="234"/>
      <c r="FS11" s="230"/>
      <c r="FT11" s="230"/>
      <c r="FU11" s="230"/>
      <c r="FV11" s="230"/>
      <c r="FW11" s="230"/>
      <c r="FX11" s="234"/>
      <c r="FY11" s="230"/>
      <c r="FZ11" s="230"/>
      <c r="GA11" s="234"/>
      <c r="GB11" s="230"/>
      <c r="GC11" s="230"/>
      <c r="GD11" s="230"/>
      <c r="GE11" s="230"/>
      <c r="GF11" s="230"/>
      <c r="GG11" s="234"/>
      <c r="GH11" s="230"/>
      <c r="GI11" s="230"/>
      <c r="GJ11" s="234"/>
      <c r="GK11" s="230"/>
      <c r="GL11" s="230"/>
      <c r="GM11" s="230"/>
      <c r="GN11" s="230"/>
      <c r="GO11" s="230"/>
      <c r="GP11" s="234"/>
      <c r="GQ11" s="230"/>
      <c r="GR11" s="230"/>
      <c r="GS11" s="234"/>
      <c r="GT11" s="230"/>
      <c r="GU11" s="230"/>
      <c r="GV11" s="230"/>
      <c r="GW11" s="230"/>
      <c r="GX11" s="230"/>
      <c r="GY11" s="234"/>
      <c r="GZ11" s="230"/>
      <c r="HA11" s="230"/>
      <c r="HB11" s="234"/>
      <c r="HC11" s="230"/>
      <c r="HD11" s="230"/>
      <c r="HE11" s="230"/>
      <c r="HF11" s="230"/>
      <c r="HG11" s="230"/>
      <c r="HH11" s="234"/>
      <c r="HI11" s="230"/>
      <c r="HJ11" s="230"/>
      <c r="HK11" s="234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</row>
    <row r="12" spans="1:229" s="97" customFormat="1" ht="13.5" customHeight="1" hidden="1" thickBot="1">
      <c r="A12" s="235" t="s">
        <v>47</v>
      </c>
      <c r="B12" s="236" t="s">
        <v>415</v>
      </c>
      <c r="C12" s="198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7"/>
      <c r="T12" s="199"/>
      <c r="U12" s="198"/>
      <c r="V12" s="235"/>
      <c r="W12" s="235"/>
      <c r="X12" s="235"/>
      <c r="Y12" s="235"/>
      <c r="Z12" s="235"/>
      <c r="AA12" s="235"/>
      <c r="AB12" s="235"/>
      <c r="AC12" s="237"/>
      <c r="AD12" s="199"/>
      <c r="AE12" s="198"/>
      <c r="AF12" s="235"/>
      <c r="AG12" s="235"/>
      <c r="AH12" s="235"/>
      <c r="AI12" s="235"/>
      <c r="AJ12" s="235"/>
      <c r="AK12" s="235"/>
      <c r="AL12" s="235"/>
      <c r="AM12" s="237"/>
      <c r="AN12" s="199"/>
      <c r="AO12" s="198"/>
      <c r="AP12" s="235"/>
      <c r="AQ12" s="235"/>
      <c r="AR12" s="235"/>
      <c r="AS12" s="235"/>
      <c r="AT12" s="235"/>
      <c r="AU12" s="235"/>
      <c r="AV12" s="235"/>
      <c r="AW12" s="237"/>
      <c r="AX12" s="199"/>
      <c r="AY12" s="198"/>
      <c r="AZ12" s="235"/>
      <c r="BA12" s="235"/>
      <c r="BB12" s="235"/>
      <c r="BC12" s="235"/>
      <c r="BD12" s="235"/>
      <c r="BE12" s="235"/>
      <c r="BF12" s="235"/>
      <c r="BG12" s="237"/>
      <c r="BH12" s="199"/>
      <c r="BI12" s="198"/>
      <c r="BJ12" s="235"/>
      <c r="BK12" s="235"/>
      <c r="BL12" s="235"/>
      <c r="BM12" s="235"/>
      <c r="BN12" s="235"/>
      <c r="BO12" s="235"/>
      <c r="BP12" s="235"/>
      <c r="BQ12" s="237"/>
      <c r="BR12" s="199"/>
      <c r="BS12" s="198"/>
      <c r="BT12" s="235"/>
      <c r="BU12" s="235"/>
      <c r="BV12" s="235"/>
      <c r="BW12" s="235"/>
      <c r="BX12" s="235"/>
      <c r="BY12" s="235"/>
      <c r="BZ12" s="235"/>
      <c r="CA12" s="237"/>
      <c r="CB12" s="199"/>
      <c r="CC12" s="198"/>
      <c r="CD12" s="235"/>
      <c r="CE12" s="235"/>
      <c r="CF12" s="235"/>
      <c r="CG12" s="235"/>
      <c r="CH12" s="235"/>
      <c r="CI12" s="235"/>
      <c r="CJ12" s="235"/>
      <c r="CK12" s="199"/>
      <c r="CL12" s="198"/>
      <c r="CM12" s="235"/>
      <c r="CN12" s="235"/>
      <c r="CO12" s="235"/>
      <c r="CP12" s="235"/>
      <c r="CQ12" s="235"/>
      <c r="CR12" s="235"/>
      <c r="CS12" s="235"/>
      <c r="CT12" s="199"/>
      <c r="CU12" s="198"/>
      <c r="CV12" s="235"/>
      <c r="CW12" s="235"/>
      <c r="CX12" s="235"/>
      <c r="CY12" s="235"/>
      <c r="CZ12" s="235"/>
      <c r="DA12" s="235"/>
      <c r="DB12" s="235"/>
      <c r="DC12" s="199"/>
      <c r="DD12" s="198"/>
      <c r="DE12" s="235"/>
      <c r="DF12" s="235"/>
      <c r="DG12" s="235"/>
      <c r="DH12" s="235"/>
      <c r="DI12" s="235"/>
      <c r="DJ12" s="235"/>
      <c r="DK12" s="235"/>
      <c r="DL12" s="199"/>
      <c r="DM12" s="198"/>
      <c r="DN12" s="235"/>
      <c r="DO12" s="235"/>
      <c r="DP12" s="235"/>
      <c r="DQ12" s="235"/>
      <c r="DR12" s="235"/>
      <c r="DS12" s="235"/>
      <c r="DT12" s="235"/>
      <c r="DU12" s="199"/>
      <c r="DV12" s="198"/>
      <c r="DW12" s="235"/>
      <c r="DX12" s="235"/>
      <c r="DY12" s="235"/>
      <c r="DZ12" s="235"/>
      <c r="EA12" s="235"/>
      <c r="EB12" s="235"/>
      <c r="EC12" s="235"/>
      <c r="ED12" s="199"/>
      <c r="EE12" s="198"/>
      <c r="EF12" s="235"/>
      <c r="EG12" s="235"/>
      <c r="EH12" s="235"/>
      <c r="EI12" s="235"/>
      <c r="EJ12" s="235"/>
      <c r="EK12" s="235"/>
      <c r="EL12" s="235"/>
      <c r="EM12" s="199"/>
      <c r="EN12" s="198"/>
      <c r="EO12" s="235"/>
      <c r="EP12" s="235"/>
      <c r="EQ12" s="235"/>
      <c r="ER12" s="235"/>
      <c r="ES12" s="235"/>
      <c r="ET12" s="235"/>
      <c r="EU12" s="235"/>
      <c r="EV12" s="199"/>
      <c r="EW12" s="198"/>
      <c r="EX12" s="235"/>
      <c r="EY12" s="235"/>
      <c r="EZ12" s="235"/>
      <c r="FA12" s="235"/>
      <c r="FB12" s="235"/>
      <c r="FC12" s="235"/>
      <c r="FD12" s="235"/>
      <c r="FE12" s="199"/>
      <c r="FF12" s="198"/>
      <c r="FG12" s="235"/>
      <c r="FH12" s="235"/>
      <c r="FI12" s="235"/>
      <c r="FJ12" s="235"/>
      <c r="FK12" s="235"/>
      <c r="FL12" s="235"/>
      <c r="FM12" s="235"/>
      <c r="FN12" s="199"/>
      <c r="FO12" s="198"/>
      <c r="FP12" s="235"/>
      <c r="FQ12" s="235"/>
      <c r="FR12" s="235"/>
      <c r="FS12" s="235"/>
      <c r="FT12" s="235"/>
      <c r="FU12" s="235"/>
      <c r="FV12" s="235"/>
      <c r="FW12" s="199"/>
      <c r="FX12" s="198"/>
      <c r="FY12" s="235"/>
      <c r="FZ12" s="235"/>
      <c r="GA12" s="235"/>
      <c r="GB12" s="235"/>
      <c r="GC12" s="235"/>
      <c r="GD12" s="235"/>
      <c r="GE12" s="235"/>
      <c r="GF12" s="199"/>
      <c r="GG12" s="198"/>
      <c r="GH12" s="235"/>
      <c r="GI12" s="235"/>
      <c r="GJ12" s="235"/>
      <c r="GK12" s="235"/>
      <c r="GL12" s="235"/>
      <c r="GM12" s="235"/>
      <c r="GN12" s="235"/>
      <c r="GO12" s="199"/>
      <c r="GP12" s="198"/>
      <c r="GQ12" s="235"/>
      <c r="GR12" s="235"/>
      <c r="GS12" s="235"/>
      <c r="GT12" s="235"/>
      <c r="GU12" s="235"/>
      <c r="GV12" s="235"/>
      <c r="GW12" s="235"/>
      <c r="GX12" s="199"/>
      <c r="GY12" s="198"/>
      <c r="GZ12" s="235"/>
      <c r="HA12" s="235"/>
      <c r="HB12" s="235"/>
      <c r="HC12" s="235"/>
      <c r="HD12" s="235"/>
      <c r="HE12" s="235"/>
      <c r="HF12" s="235"/>
      <c r="HG12" s="199"/>
      <c r="HH12" s="198"/>
      <c r="HI12" s="235"/>
      <c r="HJ12" s="235"/>
      <c r="HK12" s="235"/>
      <c r="HL12" s="235"/>
      <c r="HM12" s="235"/>
      <c r="HN12" s="235"/>
      <c r="HO12" s="235"/>
      <c r="HP12" s="199"/>
      <c r="HQ12" s="238"/>
      <c r="HR12" s="198"/>
      <c r="HS12" s="199"/>
      <c r="HT12" s="198"/>
      <c r="HU12" s="199"/>
    </row>
    <row r="13" spans="1:229" s="97" customFormat="1" ht="3.75" customHeight="1" hidden="1" thickBot="1">
      <c r="A13" s="239"/>
      <c r="B13" s="240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</row>
    <row r="14" spans="1:229" s="97" customFormat="1" ht="13.5" customHeight="1" hidden="1" thickBot="1">
      <c r="A14" s="235" t="s">
        <v>6</v>
      </c>
      <c r="B14" s="241" t="s">
        <v>7</v>
      </c>
      <c r="C14" s="198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7"/>
      <c r="T14" s="199"/>
      <c r="U14" s="198"/>
      <c r="V14" s="235"/>
      <c r="W14" s="235"/>
      <c r="X14" s="235"/>
      <c r="Y14" s="235"/>
      <c r="Z14" s="235"/>
      <c r="AA14" s="235"/>
      <c r="AB14" s="235"/>
      <c r="AC14" s="237"/>
      <c r="AD14" s="199"/>
      <c r="AE14" s="198"/>
      <c r="AF14" s="235"/>
      <c r="AG14" s="235"/>
      <c r="AH14" s="235"/>
      <c r="AI14" s="235"/>
      <c r="AJ14" s="235"/>
      <c r="AK14" s="235"/>
      <c r="AL14" s="235"/>
      <c r="AM14" s="237"/>
      <c r="AN14" s="199"/>
      <c r="AO14" s="198"/>
      <c r="AP14" s="235"/>
      <c r="AQ14" s="235"/>
      <c r="AR14" s="235"/>
      <c r="AS14" s="235"/>
      <c r="AT14" s="235"/>
      <c r="AU14" s="235"/>
      <c r="AV14" s="235"/>
      <c r="AW14" s="237"/>
      <c r="AX14" s="199"/>
      <c r="AY14" s="198"/>
      <c r="AZ14" s="235"/>
      <c r="BA14" s="235"/>
      <c r="BB14" s="235"/>
      <c r="BC14" s="235"/>
      <c r="BD14" s="235"/>
      <c r="BE14" s="235"/>
      <c r="BF14" s="235"/>
      <c r="BG14" s="237"/>
      <c r="BH14" s="199"/>
      <c r="BI14" s="198"/>
      <c r="BJ14" s="235"/>
      <c r="BK14" s="235"/>
      <c r="BL14" s="235"/>
      <c r="BM14" s="235"/>
      <c r="BN14" s="235"/>
      <c r="BO14" s="235"/>
      <c r="BP14" s="235"/>
      <c r="BQ14" s="237"/>
      <c r="BR14" s="199"/>
      <c r="BS14" s="198"/>
      <c r="BT14" s="235"/>
      <c r="BU14" s="235"/>
      <c r="BV14" s="235"/>
      <c r="BW14" s="235"/>
      <c r="BX14" s="235"/>
      <c r="BY14" s="235"/>
      <c r="BZ14" s="235"/>
      <c r="CA14" s="237"/>
      <c r="CB14" s="199"/>
      <c r="CC14" s="198"/>
      <c r="CD14" s="235"/>
      <c r="CE14" s="235"/>
      <c r="CF14" s="235"/>
      <c r="CG14" s="235"/>
      <c r="CH14" s="235"/>
      <c r="CI14" s="235"/>
      <c r="CJ14" s="235"/>
      <c r="CK14" s="199"/>
      <c r="CL14" s="198"/>
      <c r="CM14" s="235"/>
      <c r="CN14" s="235"/>
      <c r="CO14" s="235"/>
      <c r="CP14" s="235"/>
      <c r="CQ14" s="235"/>
      <c r="CR14" s="235"/>
      <c r="CS14" s="235"/>
      <c r="CT14" s="199"/>
      <c r="CU14" s="198"/>
      <c r="CV14" s="235"/>
      <c r="CW14" s="235"/>
      <c r="CX14" s="235"/>
      <c r="CY14" s="235"/>
      <c r="CZ14" s="235"/>
      <c r="DA14" s="235"/>
      <c r="DB14" s="235"/>
      <c r="DC14" s="199"/>
      <c r="DD14" s="198"/>
      <c r="DE14" s="235"/>
      <c r="DF14" s="235"/>
      <c r="DG14" s="235"/>
      <c r="DH14" s="235"/>
      <c r="DI14" s="235"/>
      <c r="DJ14" s="235"/>
      <c r="DK14" s="235"/>
      <c r="DL14" s="199"/>
      <c r="DM14" s="198"/>
      <c r="DN14" s="235"/>
      <c r="DO14" s="235"/>
      <c r="DP14" s="235"/>
      <c r="DQ14" s="235"/>
      <c r="DR14" s="235"/>
      <c r="DS14" s="235"/>
      <c r="DT14" s="235"/>
      <c r="DU14" s="199"/>
      <c r="DV14" s="198"/>
      <c r="DW14" s="235"/>
      <c r="DX14" s="235"/>
      <c r="DY14" s="235"/>
      <c r="DZ14" s="235"/>
      <c r="EA14" s="235"/>
      <c r="EB14" s="235"/>
      <c r="EC14" s="235"/>
      <c r="ED14" s="199"/>
      <c r="EE14" s="198"/>
      <c r="EF14" s="235"/>
      <c r="EG14" s="235"/>
      <c r="EH14" s="235"/>
      <c r="EI14" s="235"/>
      <c r="EJ14" s="235"/>
      <c r="EK14" s="235"/>
      <c r="EL14" s="235"/>
      <c r="EM14" s="199"/>
      <c r="EN14" s="198"/>
      <c r="EO14" s="235"/>
      <c r="EP14" s="235"/>
      <c r="EQ14" s="235"/>
      <c r="ER14" s="235"/>
      <c r="ES14" s="235"/>
      <c r="ET14" s="235"/>
      <c r="EU14" s="235"/>
      <c r="EV14" s="199"/>
      <c r="EW14" s="198"/>
      <c r="EX14" s="235"/>
      <c r="EY14" s="235"/>
      <c r="EZ14" s="235"/>
      <c r="FA14" s="235"/>
      <c r="FB14" s="235"/>
      <c r="FC14" s="235"/>
      <c r="FD14" s="235"/>
      <c r="FE14" s="199"/>
      <c r="FF14" s="198"/>
      <c r="FG14" s="235"/>
      <c r="FH14" s="235"/>
      <c r="FI14" s="235"/>
      <c r="FJ14" s="235"/>
      <c r="FK14" s="235"/>
      <c r="FL14" s="235"/>
      <c r="FM14" s="235"/>
      <c r="FN14" s="199"/>
      <c r="FO14" s="198"/>
      <c r="FP14" s="235"/>
      <c r="FQ14" s="235"/>
      <c r="FR14" s="235"/>
      <c r="FS14" s="235"/>
      <c r="FT14" s="235"/>
      <c r="FU14" s="235"/>
      <c r="FV14" s="235"/>
      <c r="FW14" s="199"/>
      <c r="FX14" s="198"/>
      <c r="FY14" s="235"/>
      <c r="FZ14" s="235"/>
      <c r="GA14" s="235"/>
      <c r="GB14" s="235"/>
      <c r="GC14" s="235"/>
      <c r="GD14" s="235"/>
      <c r="GE14" s="235"/>
      <c r="GF14" s="199"/>
      <c r="GG14" s="198"/>
      <c r="GH14" s="235"/>
      <c r="GI14" s="235"/>
      <c r="GJ14" s="235"/>
      <c r="GK14" s="235"/>
      <c r="GL14" s="235"/>
      <c r="GM14" s="235"/>
      <c r="GN14" s="235"/>
      <c r="GO14" s="199"/>
      <c r="GP14" s="198"/>
      <c r="GQ14" s="235"/>
      <c r="GR14" s="235"/>
      <c r="GS14" s="235"/>
      <c r="GT14" s="235"/>
      <c r="GU14" s="235"/>
      <c r="GV14" s="235"/>
      <c r="GW14" s="235"/>
      <c r="GX14" s="199"/>
      <c r="GY14" s="198"/>
      <c r="GZ14" s="235"/>
      <c r="HA14" s="235"/>
      <c r="HB14" s="235"/>
      <c r="HC14" s="235"/>
      <c r="HD14" s="235"/>
      <c r="HE14" s="235"/>
      <c r="HF14" s="235"/>
      <c r="HG14" s="199"/>
      <c r="HH14" s="198"/>
      <c r="HI14" s="235"/>
      <c r="HJ14" s="235"/>
      <c r="HK14" s="235"/>
      <c r="HL14" s="235"/>
      <c r="HM14" s="235"/>
      <c r="HN14" s="235"/>
      <c r="HO14" s="235"/>
      <c r="HP14" s="199"/>
      <c r="HQ14" s="238"/>
      <c r="HR14" s="198"/>
      <c r="HS14" s="199"/>
      <c r="HT14" s="198"/>
      <c r="HU14" s="199"/>
    </row>
    <row r="15" spans="1:229" s="97" customFormat="1" ht="3.75" customHeight="1" hidden="1" thickBot="1">
      <c r="A15" s="239"/>
      <c r="B15" s="240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</row>
    <row r="16" spans="1:229" s="97" customFormat="1" ht="13.5" customHeight="1" hidden="1" thickBot="1">
      <c r="A16" s="235" t="s">
        <v>8</v>
      </c>
      <c r="B16" s="241" t="s">
        <v>9</v>
      </c>
      <c r="C16" s="198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7"/>
      <c r="T16" s="199"/>
      <c r="U16" s="198"/>
      <c r="V16" s="235"/>
      <c r="W16" s="235"/>
      <c r="X16" s="235"/>
      <c r="Y16" s="235"/>
      <c r="Z16" s="235"/>
      <c r="AA16" s="235"/>
      <c r="AB16" s="235"/>
      <c r="AC16" s="237"/>
      <c r="AD16" s="199"/>
      <c r="AE16" s="198"/>
      <c r="AF16" s="235"/>
      <c r="AG16" s="235"/>
      <c r="AH16" s="235"/>
      <c r="AI16" s="235"/>
      <c r="AJ16" s="235"/>
      <c r="AK16" s="235"/>
      <c r="AL16" s="235"/>
      <c r="AM16" s="237"/>
      <c r="AN16" s="199"/>
      <c r="AO16" s="198"/>
      <c r="AP16" s="235"/>
      <c r="AQ16" s="235"/>
      <c r="AR16" s="235"/>
      <c r="AS16" s="235"/>
      <c r="AT16" s="235"/>
      <c r="AU16" s="235"/>
      <c r="AV16" s="235"/>
      <c r="AW16" s="237"/>
      <c r="AX16" s="199"/>
      <c r="AY16" s="198"/>
      <c r="AZ16" s="235"/>
      <c r="BA16" s="235"/>
      <c r="BB16" s="235"/>
      <c r="BC16" s="235"/>
      <c r="BD16" s="235"/>
      <c r="BE16" s="235"/>
      <c r="BF16" s="235"/>
      <c r="BG16" s="237"/>
      <c r="BH16" s="199"/>
      <c r="BI16" s="198"/>
      <c r="BJ16" s="235"/>
      <c r="BK16" s="235"/>
      <c r="BL16" s="235"/>
      <c r="BM16" s="235"/>
      <c r="BN16" s="235"/>
      <c r="BO16" s="235"/>
      <c r="BP16" s="235"/>
      <c r="BQ16" s="237"/>
      <c r="BR16" s="199"/>
      <c r="BS16" s="198"/>
      <c r="BT16" s="235"/>
      <c r="BU16" s="235"/>
      <c r="BV16" s="235"/>
      <c r="BW16" s="235"/>
      <c r="BX16" s="235"/>
      <c r="BY16" s="235"/>
      <c r="BZ16" s="235"/>
      <c r="CA16" s="237"/>
      <c r="CB16" s="199"/>
      <c r="CC16" s="198"/>
      <c r="CD16" s="235"/>
      <c r="CE16" s="235"/>
      <c r="CF16" s="235"/>
      <c r="CG16" s="235"/>
      <c r="CH16" s="235"/>
      <c r="CI16" s="235"/>
      <c r="CJ16" s="235"/>
      <c r="CK16" s="199"/>
      <c r="CL16" s="198"/>
      <c r="CM16" s="235"/>
      <c r="CN16" s="235"/>
      <c r="CO16" s="235"/>
      <c r="CP16" s="235"/>
      <c r="CQ16" s="235"/>
      <c r="CR16" s="235"/>
      <c r="CS16" s="235"/>
      <c r="CT16" s="199"/>
      <c r="CU16" s="198"/>
      <c r="CV16" s="235"/>
      <c r="CW16" s="235"/>
      <c r="CX16" s="235"/>
      <c r="CY16" s="235"/>
      <c r="CZ16" s="235"/>
      <c r="DA16" s="235"/>
      <c r="DB16" s="235"/>
      <c r="DC16" s="199"/>
      <c r="DD16" s="198"/>
      <c r="DE16" s="235"/>
      <c r="DF16" s="235"/>
      <c r="DG16" s="235"/>
      <c r="DH16" s="235"/>
      <c r="DI16" s="235"/>
      <c r="DJ16" s="235"/>
      <c r="DK16" s="235"/>
      <c r="DL16" s="199"/>
      <c r="DM16" s="198"/>
      <c r="DN16" s="235"/>
      <c r="DO16" s="235"/>
      <c r="DP16" s="235"/>
      <c r="DQ16" s="235"/>
      <c r="DR16" s="235"/>
      <c r="DS16" s="235"/>
      <c r="DT16" s="235"/>
      <c r="DU16" s="199"/>
      <c r="DV16" s="198"/>
      <c r="DW16" s="235"/>
      <c r="DX16" s="235"/>
      <c r="DY16" s="235"/>
      <c r="DZ16" s="235"/>
      <c r="EA16" s="235"/>
      <c r="EB16" s="235"/>
      <c r="EC16" s="235"/>
      <c r="ED16" s="199"/>
      <c r="EE16" s="198"/>
      <c r="EF16" s="235"/>
      <c r="EG16" s="235"/>
      <c r="EH16" s="235"/>
      <c r="EI16" s="235"/>
      <c r="EJ16" s="235"/>
      <c r="EK16" s="235"/>
      <c r="EL16" s="235"/>
      <c r="EM16" s="199"/>
      <c r="EN16" s="198"/>
      <c r="EO16" s="235"/>
      <c r="EP16" s="235"/>
      <c r="EQ16" s="235"/>
      <c r="ER16" s="235"/>
      <c r="ES16" s="235"/>
      <c r="ET16" s="235"/>
      <c r="EU16" s="235"/>
      <c r="EV16" s="199"/>
      <c r="EW16" s="198"/>
      <c r="EX16" s="235"/>
      <c r="EY16" s="235"/>
      <c r="EZ16" s="235"/>
      <c r="FA16" s="235"/>
      <c r="FB16" s="235"/>
      <c r="FC16" s="235"/>
      <c r="FD16" s="235"/>
      <c r="FE16" s="199"/>
      <c r="FF16" s="198"/>
      <c r="FG16" s="235"/>
      <c r="FH16" s="235"/>
      <c r="FI16" s="235"/>
      <c r="FJ16" s="235"/>
      <c r="FK16" s="235"/>
      <c r="FL16" s="235"/>
      <c r="FM16" s="235"/>
      <c r="FN16" s="199"/>
      <c r="FO16" s="198"/>
      <c r="FP16" s="235"/>
      <c r="FQ16" s="235"/>
      <c r="FR16" s="235"/>
      <c r="FS16" s="235"/>
      <c r="FT16" s="235"/>
      <c r="FU16" s="235"/>
      <c r="FV16" s="235"/>
      <c r="FW16" s="199"/>
      <c r="FX16" s="198"/>
      <c r="FY16" s="235"/>
      <c r="FZ16" s="235"/>
      <c r="GA16" s="235"/>
      <c r="GB16" s="235"/>
      <c r="GC16" s="235"/>
      <c r="GD16" s="235"/>
      <c r="GE16" s="235"/>
      <c r="GF16" s="199"/>
      <c r="GG16" s="198"/>
      <c r="GH16" s="235"/>
      <c r="GI16" s="235"/>
      <c r="GJ16" s="235"/>
      <c r="GK16" s="235"/>
      <c r="GL16" s="235"/>
      <c r="GM16" s="235"/>
      <c r="GN16" s="235"/>
      <c r="GO16" s="199"/>
      <c r="GP16" s="198"/>
      <c r="GQ16" s="235"/>
      <c r="GR16" s="235"/>
      <c r="GS16" s="235"/>
      <c r="GT16" s="235"/>
      <c r="GU16" s="235"/>
      <c r="GV16" s="235"/>
      <c r="GW16" s="235"/>
      <c r="GX16" s="199"/>
      <c r="GY16" s="198"/>
      <c r="GZ16" s="235"/>
      <c r="HA16" s="235"/>
      <c r="HB16" s="235"/>
      <c r="HC16" s="235"/>
      <c r="HD16" s="235"/>
      <c r="HE16" s="235"/>
      <c r="HF16" s="235"/>
      <c r="HG16" s="199"/>
      <c r="HH16" s="198"/>
      <c r="HI16" s="235"/>
      <c r="HJ16" s="235"/>
      <c r="HK16" s="235"/>
      <c r="HL16" s="235"/>
      <c r="HM16" s="235"/>
      <c r="HN16" s="235"/>
      <c r="HO16" s="235"/>
      <c r="HP16" s="199"/>
      <c r="HQ16" s="238"/>
      <c r="HR16" s="198"/>
      <c r="HS16" s="199"/>
      <c r="HT16" s="198"/>
      <c r="HU16" s="199"/>
    </row>
    <row r="17" spans="1:229" s="97" customFormat="1" ht="3.75" customHeight="1" hidden="1" thickBot="1">
      <c r="A17" s="239"/>
      <c r="B17" s="240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</row>
    <row r="18" spans="1:229" s="97" customFormat="1" ht="13.5" customHeight="1" hidden="1" thickBot="1">
      <c r="A18" s="235" t="s">
        <v>416</v>
      </c>
      <c r="B18" s="241" t="s">
        <v>417</v>
      </c>
      <c r="C18" s="198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7"/>
      <c r="T18" s="199"/>
      <c r="U18" s="198"/>
      <c r="V18" s="235"/>
      <c r="W18" s="235"/>
      <c r="X18" s="235"/>
      <c r="Y18" s="235"/>
      <c r="Z18" s="235"/>
      <c r="AA18" s="235"/>
      <c r="AB18" s="235"/>
      <c r="AC18" s="237"/>
      <c r="AD18" s="199"/>
      <c r="AE18" s="198"/>
      <c r="AF18" s="235"/>
      <c r="AG18" s="235"/>
      <c r="AH18" s="235"/>
      <c r="AI18" s="235"/>
      <c r="AJ18" s="235"/>
      <c r="AK18" s="235"/>
      <c r="AL18" s="235"/>
      <c r="AM18" s="237"/>
      <c r="AN18" s="199"/>
      <c r="AO18" s="198"/>
      <c r="AP18" s="235"/>
      <c r="AQ18" s="235"/>
      <c r="AR18" s="235"/>
      <c r="AS18" s="235"/>
      <c r="AT18" s="235"/>
      <c r="AU18" s="235"/>
      <c r="AV18" s="235"/>
      <c r="AW18" s="237"/>
      <c r="AX18" s="199"/>
      <c r="AY18" s="198"/>
      <c r="AZ18" s="235"/>
      <c r="BA18" s="235"/>
      <c r="BB18" s="235"/>
      <c r="BC18" s="235"/>
      <c r="BD18" s="235"/>
      <c r="BE18" s="235"/>
      <c r="BF18" s="235"/>
      <c r="BG18" s="237"/>
      <c r="BH18" s="199"/>
      <c r="BI18" s="198"/>
      <c r="BJ18" s="235"/>
      <c r="BK18" s="235"/>
      <c r="BL18" s="235"/>
      <c r="BM18" s="235"/>
      <c r="BN18" s="235"/>
      <c r="BO18" s="235"/>
      <c r="BP18" s="235"/>
      <c r="BQ18" s="237"/>
      <c r="BR18" s="199"/>
      <c r="BS18" s="198"/>
      <c r="BT18" s="235"/>
      <c r="BU18" s="235"/>
      <c r="BV18" s="235"/>
      <c r="BW18" s="235"/>
      <c r="BX18" s="235"/>
      <c r="BY18" s="235"/>
      <c r="BZ18" s="235"/>
      <c r="CA18" s="237"/>
      <c r="CB18" s="199"/>
      <c r="CC18" s="198"/>
      <c r="CD18" s="235"/>
      <c r="CE18" s="235"/>
      <c r="CF18" s="235"/>
      <c r="CG18" s="235"/>
      <c r="CH18" s="235"/>
      <c r="CI18" s="235"/>
      <c r="CJ18" s="235"/>
      <c r="CK18" s="199"/>
      <c r="CL18" s="198"/>
      <c r="CM18" s="235"/>
      <c r="CN18" s="235"/>
      <c r="CO18" s="235"/>
      <c r="CP18" s="235"/>
      <c r="CQ18" s="235"/>
      <c r="CR18" s="235"/>
      <c r="CS18" s="235"/>
      <c r="CT18" s="199"/>
      <c r="CU18" s="198"/>
      <c r="CV18" s="235"/>
      <c r="CW18" s="235"/>
      <c r="CX18" s="235"/>
      <c r="CY18" s="235"/>
      <c r="CZ18" s="235"/>
      <c r="DA18" s="235"/>
      <c r="DB18" s="235"/>
      <c r="DC18" s="199"/>
      <c r="DD18" s="198"/>
      <c r="DE18" s="235"/>
      <c r="DF18" s="235"/>
      <c r="DG18" s="235"/>
      <c r="DH18" s="235"/>
      <c r="DI18" s="235"/>
      <c r="DJ18" s="235"/>
      <c r="DK18" s="235"/>
      <c r="DL18" s="199"/>
      <c r="DM18" s="198"/>
      <c r="DN18" s="235"/>
      <c r="DO18" s="235"/>
      <c r="DP18" s="235"/>
      <c r="DQ18" s="235"/>
      <c r="DR18" s="235"/>
      <c r="DS18" s="235"/>
      <c r="DT18" s="235"/>
      <c r="DU18" s="199"/>
      <c r="DV18" s="198"/>
      <c r="DW18" s="235"/>
      <c r="DX18" s="235"/>
      <c r="DY18" s="235"/>
      <c r="DZ18" s="235"/>
      <c r="EA18" s="235"/>
      <c r="EB18" s="235"/>
      <c r="EC18" s="235"/>
      <c r="ED18" s="199"/>
      <c r="EE18" s="198"/>
      <c r="EF18" s="235"/>
      <c r="EG18" s="235"/>
      <c r="EH18" s="235"/>
      <c r="EI18" s="235"/>
      <c r="EJ18" s="235"/>
      <c r="EK18" s="235"/>
      <c r="EL18" s="235"/>
      <c r="EM18" s="199"/>
      <c r="EN18" s="198"/>
      <c r="EO18" s="235"/>
      <c r="EP18" s="235"/>
      <c r="EQ18" s="235"/>
      <c r="ER18" s="235"/>
      <c r="ES18" s="235"/>
      <c r="ET18" s="235"/>
      <c r="EU18" s="235"/>
      <c r="EV18" s="199"/>
      <c r="EW18" s="198"/>
      <c r="EX18" s="235"/>
      <c r="EY18" s="235"/>
      <c r="EZ18" s="235"/>
      <c r="FA18" s="235"/>
      <c r="FB18" s="235"/>
      <c r="FC18" s="235"/>
      <c r="FD18" s="235"/>
      <c r="FE18" s="199"/>
      <c r="FF18" s="198"/>
      <c r="FG18" s="235"/>
      <c r="FH18" s="235"/>
      <c r="FI18" s="235"/>
      <c r="FJ18" s="235"/>
      <c r="FK18" s="235"/>
      <c r="FL18" s="235"/>
      <c r="FM18" s="235"/>
      <c r="FN18" s="199"/>
      <c r="FO18" s="198"/>
      <c r="FP18" s="235"/>
      <c r="FQ18" s="235"/>
      <c r="FR18" s="235"/>
      <c r="FS18" s="235"/>
      <c r="FT18" s="235"/>
      <c r="FU18" s="235"/>
      <c r="FV18" s="235"/>
      <c r="FW18" s="199"/>
      <c r="FX18" s="198"/>
      <c r="FY18" s="235"/>
      <c r="FZ18" s="235"/>
      <c r="GA18" s="235"/>
      <c r="GB18" s="235"/>
      <c r="GC18" s="235"/>
      <c r="GD18" s="235"/>
      <c r="GE18" s="235"/>
      <c r="GF18" s="199"/>
      <c r="GG18" s="198"/>
      <c r="GH18" s="235"/>
      <c r="GI18" s="235"/>
      <c r="GJ18" s="235"/>
      <c r="GK18" s="235"/>
      <c r="GL18" s="235"/>
      <c r="GM18" s="235"/>
      <c r="GN18" s="235"/>
      <c r="GO18" s="199"/>
      <c r="GP18" s="198"/>
      <c r="GQ18" s="235"/>
      <c r="GR18" s="235"/>
      <c r="GS18" s="235"/>
      <c r="GT18" s="235"/>
      <c r="GU18" s="235"/>
      <c r="GV18" s="235"/>
      <c r="GW18" s="235"/>
      <c r="GX18" s="199"/>
      <c r="GY18" s="198"/>
      <c r="GZ18" s="235"/>
      <c r="HA18" s="235"/>
      <c r="HB18" s="235"/>
      <c r="HC18" s="235"/>
      <c r="HD18" s="235"/>
      <c r="HE18" s="235"/>
      <c r="HF18" s="235"/>
      <c r="HG18" s="199"/>
      <c r="HH18" s="198"/>
      <c r="HI18" s="235"/>
      <c r="HJ18" s="235"/>
      <c r="HK18" s="235"/>
      <c r="HL18" s="235"/>
      <c r="HM18" s="235"/>
      <c r="HN18" s="235"/>
      <c r="HO18" s="235"/>
      <c r="HP18" s="199"/>
      <c r="HQ18" s="238"/>
      <c r="HR18" s="198"/>
      <c r="HS18" s="199"/>
      <c r="HT18" s="198"/>
      <c r="HU18" s="199"/>
    </row>
    <row r="19" spans="1:229" s="97" customFormat="1" ht="3.75" customHeight="1" hidden="1" thickBot="1">
      <c r="A19" s="239"/>
      <c r="B19" s="240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39"/>
      <c r="HB19" s="239"/>
      <c r="HC19" s="239"/>
      <c r="HD19" s="239"/>
      <c r="HE19" s="239"/>
      <c r="HF19" s="239"/>
      <c r="HG19" s="239"/>
      <c r="HH19" s="239"/>
      <c r="HI19" s="239"/>
      <c r="HJ19" s="239"/>
      <c r="HK19" s="239"/>
      <c r="HL19" s="239"/>
      <c r="HM19" s="239"/>
      <c r="HN19" s="239"/>
      <c r="HO19" s="239"/>
      <c r="HP19" s="239"/>
      <c r="HQ19" s="239"/>
      <c r="HR19" s="239"/>
      <c r="HS19" s="239"/>
      <c r="HT19" s="239"/>
      <c r="HU19" s="239"/>
    </row>
    <row r="20" spans="1:229" s="97" customFormat="1" ht="13.5" customHeight="1" hidden="1" thickBot="1">
      <c r="A20" s="235" t="s">
        <v>10</v>
      </c>
      <c r="B20" s="241" t="s">
        <v>11</v>
      </c>
      <c r="C20" s="198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7"/>
      <c r="T20" s="199"/>
      <c r="U20" s="198"/>
      <c r="V20" s="235"/>
      <c r="W20" s="235"/>
      <c r="X20" s="235"/>
      <c r="Y20" s="235"/>
      <c r="Z20" s="235"/>
      <c r="AA20" s="235"/>
      <c r="AB20" s="235"/>
      <c r="AC20" s="237"/>
      <c r="AD20" s="199"/>
      <c r="AE20" s="198"/>
      <c r="AF20" s="235"/>
      <c r="AG20" s="235"/>
      <c r="AH20" s="235"/>
      <c r="AI20" s="235"/>
      <c r="AJ20" s="235"/>
      <c r="AK20" s="235"/>
      <c r="AL20" s="235"/>
      <c r="AM20" s="237"/>
      <c r="AN20" s="199"/>
      <c r="AO20" s="198"/>
      <c r="AP20" s="235"/>
      <c r="AQ20" s="235"/>
      <c r="AR20" s="235"/>
      <c r="AS20" s="235"/>
      <c r="AT20" s="235"/>
      <c r="AU20" s="235"/>
      <c r="AV20" s="235"/>
      <c r="AW20" s="237"/>
      <c r="AX20" s="199"/>
      <c r="AY20" s="198"/>
      <c r="AZ20" s="235"/>
      <c r="BA20" s="235"/>
      <c r="BB20" s="235"/>
      <c r="BC20" s="235"/>
      <c r="BD20" s="235"/>
      <c r="BE20" s="235"/>
      <c r="BF20" s="235"/>
      <c r="BG20" s="237"/>
      <c r="BH20" s="199"/>
      <c r="BI20" s="198"/>
      <c r="BJ20" s="235"/>
      <c r="BK20" s="235"/>
      <c r="BL20" s="235"/>
      <c r="BM20" s="235"/>
      <c r="BN20" s="235"/>
      <c r="BO20" s="235"/>
      <c r="BP20" s="235"/>
      <c r="BQ20" s="237"/>
      <c r="BR20" s="199"/>
      <c r="BS20" s="198"/>
      <c r="BT20" s="235"/>
      <c r="BU20" s="235"/>
      <c r="BV20" s="235"/>
      <c r="BW20" s="235"/>
      <c r="BX20" s="235"/>
      <c r="BY20" s="235"/>
      <c r="BZ20" s="235"/>
      <c r="CA20" s="237"/>
      <c r="CB20" s="199"/>
      <c r="CC20" s="198"/>
      <c r="CD20" s="235"/>
      <c r="CE20" s="235"/>
      <c r="CF20" s="235"/>
      <c r="CG20" s="235"/>
      <c r="CH20" s="235"/>
      <c r="CI20" s="235"/>
      <c r="CJ20" s="235"/>
      <c r="CK20" s="199"/>
      <c r="CL20" s="198"/>
      <c r="CM20" s="235"/>
      <c r="CN20" s="235"/>
      <c r="CO20" s="235"/>
      <c r="CP20" s="235"/>
      <c r="CQ20" s="235"/>
      <c r="CR20" s="235"/>
      <c r="CS20" s="235"/>
      <c r="CT20" s="199"/>
      <c r="CU20" s="198"/>
      <c r="CV20" s="235"/>
      <c r="CW20" s="235"/>
      <c r="CX20" s="235"/>
      <c r="CY20" s="235"/>
      <c r="CZ20" s="235"/>
      <c r="DA20" s="235"/>
      <c r="DB20" s="235"/>
      <c r="DC20" s="199"/>
      <c r="DD20" s="198"/>
      <c r="DE20" s="235"/>
      <c r="DF20" s="235"/>
      <c r="DG20" s="235"/>
      <c r="DH20" s="235"/>
      <c r="DI20" s="235"/>
      <c r="DJ20" s="235"/>
      <c r="DK20" s="235"/>
      <c r="DL20" s="199"/>
      <c r="DM20" s="198"/>
      <c r="DN20" s="235"/>
      <c r="DO20" s="235"/>
      <c r="DP20" s="235"/>
      <c r="DQ20" s="235"/>
      <c r="DR20" s="235"/>
      <c r="DS20" s="235"/>
      <c r="DT20" s="235"/>
      <c r="DU20" s="199"/>
      <c r="DV20" s="198"/>
      <c r="DW20" s="235"/>
      <c r="DX20" s="235"/>
      <c r="DY20" s="235"/>
      <c r="DZ20" s="235"/>
      <c r="EA20" s="235"/>
      <c r="EB20" s="235"/>
      <c r="EC20" s="235"/>
      <c r="ED20" s="199"/>
      <c r="EE20" s="198"/>
      <c r="EF20" s="235"/>
      <c r="EG20" s="235"/>
      <c r="EH20" s="235"/>
      <c r="EI20" s="235"/>
      <c r="EJ20" s="235"/>
      <c r="EK20" s="235"/>
      <c r="EL20" s="235"/>
      <c r="EM20" s="199"/>
      <c r="EN20" s="198"/>
      <c r="EO20" s="235"/>
      <c r="EP20" s="235"/>
      <c r="EQ20" s="235"/>
      <c r="ER20" s="235"/>
      <c r="ES20" s="235"/>
      <c r="ET20" s="235"/>
      <c r="EU20" s="235"/>
      <c r="EV20" s="199"/>
      <c r="EW20" s="198"/>
      <c r="EX20" s="235"/>
      <c r="EY20" s="235"/>
      <c r="EZ20" s="235"/>
      <c r="FA20" s="235"/>
      <c r="FB20" s="235"/>
      <c r="FC20" s="235"/>
      <c r="FD20" s="235"/>
      <c r="FE20" s="199"/>
      <c r="FF20" s="198"/>
      <c r="FG20" s="235"/>
      <c r="FH20" s="235"/>
      <c r="FI20" s="235"/>
      <c r="FJ20" s="235"/>
      <c r="FK20" s="235"/>
      <c r="FL20" s="235"/>
      <c r="FM20" s="235"/>
      <c r="FN20" s="199"/>
      <c r="FO20" s="198"/>
      <c r="FP20" s="235"/>
      <c r="FQ20" s="235"/>
      <c r="FR20" s="235"/>
      <c r="FS20" s="235"/>
      <c r="FT20" s="235"/>
      <c r="FU20" s="235"/>
      <c r="FV20" s="235"/>
      <c r="FW20" s="199"/>
      <c r="FX20" s="198"/>
      <c r="FY20" s="235"/>
      <c r="FZ20" s="235"/>
      <c r="GA20" s="235"/>
      <c r="GB20" s="235"/>
      <c r="GC20" s="235"/>
      <c r="GD20" s="235"/>
      <c r="GE20" s="235"/>
      <c r="GF20" s="199"/>
      <c r="GG20" s="198"/>
      <c r="GH20" s="235"/>
      <c r="GI20" s="235"/>
      <c r="GJ20" s="235"/>
      <c r="GK20" s="235"/>
      <c r="GL20" s="235"/>
      <c r="GM20" s="235"/>
      <c r="GN20" s="235"/>
      <c r="GO20" s="199"/>
      <c r="GP20" s="198"/>
      <c r="GQ20" s="235"/>
      <c r="GR20" s="235"/>
      <c r="GS20" s="235"/>
      <c r="GT20" s="235"/>
      <c r="GU20" s="235"/>
      <c r="GV20" s="235"/>
      <c r="GW20" s="235"/>
      <c r="GX20" s="199"/>
      <c r="GY20" s="198"/>
      <c r="GZ20" s="235"/>
      <c r="HA20" s="235"/>
      <c r="HB20" s="235"/>
      <c r="HC20" s="235"/>
      <c r="HD20" s="235"/>
      <c r="HE20" s="235"/>
      <c r="HF20" s="235"/>
      <c r="HG20" s="199"/>
      <c r="HH20" s="198"/>
      <c r="HI20" s="235"/>
      <c r="HJ20" s="235"/>
      <c r="HK20" s="235"/>
      <c r="HL20" s="235"/>
      <c r="HM20" s="235"/>
      <c r="HN20" s="235"/>
      <c r="HO20" s="235"/>
      <c r="HP20" s="199"/>
      <c r="HQ20" s="238"/>
      <c r="HR20" s="198"/>
      <c r="HS20" s="199"/>
      <c r="HT20" s="198"/>
      <c r="HU20" s="199"/>
    </row>
    <row r="21" spans="1:229" s="97" customFormat="1" ht="3.75" customHeight="1" hidden="1" thickBot="1">
      <c r="A21" s="239"/>
      <c r="B21" s="240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</row>
    <row r="22" spans="1:229" s="97" customFormat="1" ht="13.5" customHeight="1" hidden="1" thickBot="1">
      <c r="A22" s="235" t="s">
        <v>12</v>
      </c>
      <c r="B22" s="241" t="s">
        <v>13</v>
      </c>
      <c r="C22" s="198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7"/>
      <c r="T22" s="199"/>
      <c r="U22" s="198"/>
      <c r="V22" s="235"/>
      <c r="W22" s="235"/>
      <c r="X22" s="235"/>
      <c r="Y22" s="235"/>
      <c r="Z22" s="235"/>
      <c r="AA22" s="235"/>
      <c r="AB22" s="235"/>
      <c r="AC22" s="237"/>
      <c r="AD22" s="199"/>
      <c r="AE22" s="198"/>
      <c r="AF22" s="235"/>
      <c r="AG22" s="235"/>
      <c r="AH22" s="235"/>
      <c r="AI22" s="235"/>
      <c r="AJ22" s="235"/>
      <c r="AK22" s="235"/>
      <c r="AL22" s="235"/>
      <c r="AM22" s="237"/>
      <c r="AN22" s="199"/>
      <c r="AO22" s="198"/>
      <c r="AP22" s="235"/>
      <c r="AQ22" s="235"/>
      <c r="AR22" s="235"/>
      <c r="AS22" s="235"/>
      <c r="AT22" s="235"/>
      <c r="AU22" s="235"/>
      <c r="AV22" s="235"/>
      <c r="AW22" s="237"/>
      <c r="AX22" s="199"/>
      <c r="AY22" s="198"/>
      <c r="AZ22" s="235"/>
      <c r="BA22" s="235"/>
      <c r="BB22" s="235"/>
      <c r="BC22" s="235"/>
      <c r="BD22" s="235"/>
      <c r="BE22" s="235"/>
      <c r="BF22" s="235"/>
      <c r="BG22" s="237"/>
      <c r="BH22" s="199"/>
      <c r="BI22" s="198"/>
      <c r="BJ22" s="235"/>
      <c r="BK22" s="235"/>
      <c r="BL22" s="235"/>
      <c r="BM22" s="235"/>
      <c r="BN22" s="235"/>
      <c r="BO22" s="235"/>
      <c r="BP22" s="235"/>
      <c r="BQ22" s="237"/>
      <c r="BR22" s="199"/>
      <c r="BS22" s="198"/>
      <c r="BT22" s="235"/>
      <c r="BU22" s="235"/>
      <c r="BV22" s="235"/>
      <c r="BW22" s="235"/>
      <c r="BX22" s="235"/>
      <c r="BY22" s="235"/>
      <c r="BZ22" s="235"/>
      <c r="CA22" s="237"/>
      <c r="CB22" s="199"/>
      <c r="CC22" s="198"/>
      <c r="CD22" s="235"/>
      <c r="CE22" s="235"/>
      <c r="CF22" s="235"/>
      <c r="CG22" s="235"/>
      <c r="CH22" s="235"/>
      <c r="CI22" s="235"/>
      <c r="CJ22" s="235"/>
      <c r="CK22" s="199"/>
      <c r="CL22" s="198"/>
      <c r="CM22" s="235"/>
      <c r="CN22" s="235"/>
      <c r="CO22" s="235"/>
      <c r="CP22" s="235"/>
      <c r="CQ22" s="235"/>
      <c r="CR22" s="235"/>
      <c r="CS22" s="235"/>
      <c r="CT22" s="199"/>
      <c r="CU22" s="198"/>
      <c r="CV22" s="235"/>
      <c r="CW22" s="235"/>
      <c r="CX22" s="235"/>
      <c r="CY22" s="235"/>
      <c r="CZ22" s="235"/>
      <c r="DA22" s="235"/>
      <c r="DB22" s="235"/>
      <c r="DC22" s="199"/>
      <c r="DD22" s="198"/>
      <c r="DE22" s="235"/>
      <c r="DF22" s="235"/>
      <c r="DG22" s="235"/>
      <c r="DH22" s="235"/>
      <c r="DI22" s="235"/>
      <c r="DJ22" s="235"/>
      <c r="DK22" s="235"/>
      <c r="DL22" s="199"/>
      <c r="DM22" s="198"/>
      <c r="DN22" s="235"/>
      <c r="DO22" s="235"/>
      <c r="DP22" s="235"/>
      <c r="DQ22" s="235"/>
      <c r="DR22" s="235"/>
      <c r="DS22" s="235"/>
      <c r="DT22" s="235"/>
      <c r="DU22" s="199"/>
      <c r="DV22" s="198"/>
      <c r="DW22" s="235"/>
      <c r="DX22" s="235"/>
      <c r="DY22" s="235"/>
      <c r="DZ22" s="235"/>
      <c r="EA22" s="235"/>
      <c r="EB22" s="235"/>
      <c r="EC22" s="235"/>
      <c r="ED22" s="199"/>
      <c r="EE22" s="198"/>
      <c r="EF22" s="235"/>
      <c r="EG22" s="235"/>
      <c r="EH22" s="235"/>
      <c r="EI22" s="235"/>
      <c r="EJ22" s="235"/>
      <c r="EK22" s="235"/>
      <c r="EL22" s="235"/>
      <c r="EM22" s="199"/>
      <c r="EN22" s="198"/>
      <c r="EO22" s="235"/>
      <c r="EP22" s="235"/>
      <c r="EQ22" s="235"/>
      <c r="ER22" s="235"/>
      <c r="ES22" s="235"/>
      <c r="ET22" s="235"/>
      <c r="EU22" s="235"/>
      <c r="EV22" s="199"/>
      <c r="EW22" s="198"/>
      <c r="EX22" s="235"/>
      <c r="EY22" s="235"/>
      <c r="EZ22" s="235"/>
      <c r="FA22" s="235"/>
      <c r="FB22" s="235"/>
      <c r="FC22" s="235"/>
      <c r="FD22" s="235"/>
      <c r="FE22" s="199"/>
      <c r="FF22" s="198"/>
      <c r="FG22" s="235"/>
      <c r="FH22" s="235"/>
      <c r="FI22" s="235"/>
      <c r="FJ22" s="235"/>
      <c r="FK22" s="235"/>
      <c r="FL22" s="235"/>
      <c r="FM22" s="235"/>
      <c r="FN22" s="199"/>
      <c r="FO22" s="198"/>
      <c r="FP22" s="235"/>
      <c r="FQ22" s="235"/>
      <c r="FR22" s="235"/>
      <c r="FS22" s="235"/>
      <c r="FT22" s="235"/>
      <c r="FU22" s="235"/>
      <c r="FV22" s="235"/>
      <c r="FW22" s="199"/>
      <c r="FX22" s="198"/>
      <c r="FY22" s="235"/>
      <c r="FZ22" s="235"/>
      <c r="GA22" s="235"/>
      <c r="GB22" s="235"/>
      <c r="GC22" s="235"/>
      <c r="GD22" s="235"/>
      <c r="GE22" s="235"/>
      <c r="GF22" s="199"/>
      <c r="GG22" s="198"/>
      <c r="GH22" s="235"/>
      <c r="GI22" s="235"/>
      <c r="GJ22" s="235"/>
      <c r="GK22" s="235"/>
      <c r="GL22" s="235"/>
      <c r="GM22" s="235"/>
      <c r="GN22" s="235"/>
      <c r="GO22" s="199"/>
      <c r="GP22" s="198"/>
      <c r="GQ22" s="235"/>
      <c r="GR22" s="235"/>
      <c r="GS22" s="235"/>
      <c r="GT22" s="235"/>
      <c r="GU22" s="235"/>
      <c r="GV22" s="235"/>
      <c r="GW22" s="235"/>
      <c r="GX22" s="199"/>
      <c r="GY22" s="198"/>
      <c r="GZ22" s="235"/>
      <c r="HA22" s="235"/>
      <c r="HB22" s="235"/>
      <c r="HC22" s="235"/>
      <c r="HD22" s="235"/>
      <c r="HE22" s="235"/>
      <c r="HF22" s="235"/>
      <c r="HG22" s="199"/>
      <c r="HH22" s="198"/>
      <c r="HI22" s="235"/>
      <c r="HJ22" s="235"/>
      <c r="HK22" s="235"/>
      <c r="HL22" s="235"/>
      <c r="HM22" s="235"/>
      <c r="HN22" s="235"/>
      <c r="HO22" s="235"/>
      <c r="HP22" s="199"/>
      <c r="HQ22" s="238"/>
      <c r="HR22" s="198"/>
      <c r="HS22" s="199"/>
      <c r="HT22" s="198"/>
      <c r="HU22" s="199"/>
    </row>
    <row r="23" spans="1:229" s="97" customFormat="1" ht="3.75" customHeight="1" hidden="1" thickBot="1">
      <c r="A23" s="239"/>
      <c r="B23" s="240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9"/>
      <c r="HJ23" s="239"/>
      <c r="HK23" s="239"/>
      <c r="HL23" s="239"/>
      <c r="HM23" s="239"/>
      <c r="HN23" s="239"/>
      <c r="HO23" s="239"/>
      <c r="HP23" s="239"/>
      <c r="HQ23" s="239"/>
      <c r="HR23" s="239"/>
      <c r="HS23" s="239"/>
      <c r="HT23" s="239"/>
      <c r="HU23" s="239"/>
    </row>
    <row r="24" spans="1:229" s="97" customFormat="1" ht="13.5" customHeight="1" hidden="1" thickBot="1">
      <c r="A24" s="235" t="s">
        <v>14</v>
      </c>
      <c r="B24" s="241" t="s">
        <v>15</v>
      </c>
      <c r="C24" s="198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7"/>
      <c r="T24" s="199"/>
      <c r="U24" s="198"/>
      <c r="V24" s="235"/>
      <c r="W24" s="235"/>
      <c r="X24" s="235"/>
      <c r="Y24" s="235"/>
      <c r="Z24" s="235"/>
      <c r="AA24" s="235"/>
      <c r="AB24" s="235"/>
      <c r="AC24" s="237"/>
      <c r="AD24" s="199"/>
      <c r="AE24" s="198"/>
      <c r="AF24" s="235"/>
      <c r="AG24" s="235"/>
      <c r="AH24" s="235"/>
      <c r="AI24" s="235"/>
      <c r="AJ24" s="235"/>
      <c r="AK24" s="235"/>
      <c r="AL24" s="235"/>
      <c r="AM24" s="237"/>
      <c r="AN24" s="199"/>
      <c r="AO24" s="198"/>
      <c r="AP24" s="235"/>
      <c r="AQ24" s="235"/>
      <c r="AR24" s="235"/>
      <c r="AS24" s="235"/>
      <c r="AT24" s="235"/>
      <c r="AU24" s="235"/>
      <c r="AV24" s="235"/>
      <c r="AW24" s="237"/>
      <c r="AX24" s="199"/>
      <c r="AY24" s="198"/>
      <c r="AZ24" s="235"/>
      <c r="BA24" s="235"/>
      <c r="BB24" s="235"/>
      <c r="BC24" s="235"/>
      <c r="BD24" s="235"/>
      <c r="BE24" s="235"/>
      <c r="BF24" s="235"/>
      <c r="BG24" s="237"/>
      <c r="BH24" s="199"/>
      <c r="BI24" s="198"/>
      <c r="BJ24" s="235"/>
      <c r="BK24" s="235"/>
      <c r="BL24" s="235"/>
      <c r="BM24" s="235"/>
      <c r="BN24" s="235"/>
      <c r="BO24" s="235"/>
      <c r="BP24" s="235"/>
      <c r="BQ24" s="237"/>
      <c r="BR24" s="199"/>
      <c r="BS24" s="198"/>
      <c r="BT24" s="235"/>
      <c r="BU24" s="235"/>
      <c r="BV24" s="235"/>
      <c r="BW24" s="235"/>
      <c r="BX24" s="235"/>
      <c r="BY24" s="235"/>
      <c r="BZ24" s="235"/>
      <c r="CA24" s="237"/>
      <c r="CB24" s="199"/>
      <c r="CC24" s="198"/>
      <c r="CD24" s="235"/>
      <c r="CE24" s="235"/>
      <c r="CF24" s="235"/>
      <c r="CG24" s="235"/>
      <c r="CH24" s="235"/>
      <c r="CI24" s="235"/>
      <c r="CJ24" s="235"/>
      <c r="CK24" s="199"/>
      <c r="CL24" s="198"/>
      <c r="CM24" s="235"/>
      <c r="CN24" s="235"/>
      <c r="CO24" s="235"/>
      <c r="CP24" s="235"/>
      <c r="CQ24" s="235"/>
      <c r="CR24" s="235"/>
      <c r="CS24" s="235"/>
      <c r="CT24" s="199"/>
      <c r="CU24" s="198"/>
      <c r="CV24" s="235"/>
      <c r="CW24" s="235"/>
      <c r="CX24" s="235"/>
      <c r="CY24" s="235"/>
      <c r="CZ24" s="235"/>
      <c r="DA24" s="235"/>
      <c r="DB24" s="235"/>
      <c r="DC24" s="199"/>
      <c r="DD24" s="198"/>
      <c r="DE24" s="235"/>
      <c r="DF24" s="235"/>
      <c r="DG24" s="235"/>
      <c r="DH24" s="235"/>
      <c r="DI24" s="235"/>
      <c r="DJ24" s="235"/>
      <c r="DK24" s="235"/>
      <c r="DL24" s="199"/>
      <c r="DM24" s="198"/>
      <c r="DN24" s="235"/>
      <c r="DO24" s="235"/>
      <c r="DP24" s="235"/>
      <c r="DQ24" s="235"/>
      <c r="DR24" s="235"/>
      <c r="DS24" s="235"/>
      <c r="DT24" s="235"/>
      <c r="DU24" s="199"/>
      <c r="DV24" s="198"/>
      <c r="DW24" s="235"/>
      <c r="DX24" s="235"/>
      <c r="DY24" s="235"/>
      <c r="DZ24" s="235"/>
      <c r="EA24" s="235"/>
      <c r="EB24" s="235"/>
      <c r="EC24" s="235"/>
      <c r="ED24" s="199"/>
      <c r="EE24" s="198"/>
      <c r="EF24" s="235"/>
      <c r="EG24" s="235"/>
      <c r="EH24" s="235"/>
      <c r="EI24" s="235"/>
      <c r="EJ24" s="235"/>
      <c r="EK24" s="235"/>
      <c r="EL24" s="235"/>
      <c r="EM24" s="199"/>
      <c r="EN24" s="198"/>
      <c r="EO24" s="235"/>
      <c r="EP24" s="235"/>
      <c r="EQ24" s="235"/>
      <c r="ER24" s="235"/>
      <c r="ES24" s="235"/>
      <c r="ET24" s="235"/>
      <c r="EU24" s="235"/>
      <c r="EV24" s="199"/>
      <c r="EW24" s="198"/>
      <c r="EX24" s="235"/>
      <c r="EY24" s="235"/>
      <c r="EZ24" s="235"/>
      <c r="FA24" s="235"/>
      <c r="FB24" s="235"/>
      <c r="FC24" s="235"/>
      <c r="FD24" s="235"/>
      <c r="FE24" s="199"/>
      <c r="FF24" s="198"/>
      <c r="FG24" s="235"/>
      <c r="FH24" s="235"/>
      <c r="FI24" s="235"/>
      <c r="FJ24" s="235"/>
      <c r="FK24" s="235"/>
      <c r="FL24" s="235"/>
      <c r="FM24" s="235"/>
      <c r="FN24" s="199"/>
      <c r="FO24" s="198"/>
      <c r="FP24" s="235"/>
      <c r="FQ24" s="235"/>
      <c r="FR24" s="235"/>
      <c r="FS24" s="235"/>
      <c r="FT24" s="235"/>
      <c r="FU24" s="235"/>
      <c r="FV24" s="235"/>
      <c r="FW24" s="199"/>
      <c r="FX24" s="198"/>
      <c r="FY24" s="235"/>
      <c r="FZ24" s="235"/>
      <c r="GA24" s="235"/>
      <c r="GB24" s="235"/>
      <c r="GC24" s="235"/>
      <c r="GD24" s="235"/>
      <c r="GE24" s="235"/>
      <c r="GF24" s="199"/>
      <c r="GG24" s="198"/>
      <c r="GH24" s="235"/>
      <c r="GI24" s="235"/>
      <c r="GJ24" s="235"/>
      <c r="GK24" s="235"/>
      <c r="GL24" s="235"/>
      <c r="GM24" s="235"/>
      <c r="GN24" s="235"/>
      <c r="GO24" s="199"/>
      <c r="GP24" s="198"/>
      <c r="GQ24" s="235"/>
      <c r="GR24" s="235"/>
      <c r="GS24" s="235"/>
      <c r="GT24" s="235"/>
      <c r="GU24" s="235"/>
      <c r="GV24" s="235"/>
      <c r="GW24" s="235"/>
      <c r="GX24" s="199"/>
      <c r="GY24" s="198"/>
      <c r="GZ24" s="235"/>
      <c r="HA24" s="235"/>
      <c r="HB24" s="235"/>
      <c r="HC24" s="235"/>
      <c r="HD24" s="235"/>
      <c r="HE24" s="235"/>
      <c r="HF24" s="235"/>
      <c r="HG24" s="199"/>
      <c r="HH24" s="198"/>
      <c r="HI24" s="235"/>
      <c r="HJ24" s="235"/>
      <c r="HK24" s="235"/>
      <c r="HL24" s="235"/>
      <c r="HM24" s="235"/>
      <c r="HN24" s="235"/>
      <c r="HO24" s="235"/>
      <c r="HP24" s="199"/>
      <c r="HQ24" s="238"/>
      <c r="HR24" s="198"/>
      <c r="HS24" s="199"/>
      <c r="HT24" s="198"/>
      <c r="HU24" s="199"/>
    </row>
    <row r="25" spans="1:229" s="97" customFormat="1" ht="3.75" customHeight="1">
      <c r="A25" s="239"/>
      <c r="B25" s="240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9"/>
      <c r="HJ25" s="239"/>
      <c r="HK25" s="239"/>
      <c r="HL25" s="239"/>
      <c r="HM25" s="239"/>
      <c r="HN25" s="239"/>
      <c r="HO25" s="239"/>
      <c r="HP25" s="239"/>
      <c r="HQ25" s="239"/>
      <c r="HR25" s="239"/>
      <c r="HS25" s="239"/>
      <c r="HT25" s="239"/>
      <c r="HU25" s="239"/>
    </row>
    <row r="26" spans="1:229" s="97" customFormat="1" ht="9" customHeight="1" thickBot="1">
      <c r="A26" s="239"/>
      <c r="B26" s="240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243">
        <f>HR27/3924*100</f>
        <v>49.84709480122324</v>
      </c>
      <c r="HS26" s="243">
        <f>100-HR26</f>
        <v>50.15290519877676</v>
      </c>
      <c r="HT26" s="243" t="s">
        <v>418</v>
      </c>
      <c r="HU26" s="243"/>
    </row>
    <row r="27" spans="1:229" s="103" customFormat="1" ht="11.25" thickBot="1">
      <c r="A27" s="235" t="s">
        <v>419</v>
      </c>
      <c r="B27" s="236" t="s">
        <v>420</v>
      </c>
      <c r="C27" s="198" t="s">
        <v>89</v>
      </c>
      <c r="D27" s="235" t="s">
        <v>44</v>
      </c>
      <c r="E27" s="235" t="s">
        <v>96</v>
      </c>
      <c r="F27" s="235"/>
      <c r="G27" s="235">
        <v>1</v>
      </c>
      <c r="H27" s="235"/>
      <c r="I27" s="235">
        <f>U27+AE27+AO27+AY27+BI27+BS27</f>
        <v>2772</v>
      </c>
      <c r="J27" s="235"/>
      <c r="K27" s="235">
        <f>V27+AF27+AP27+AZ27+BJ27+BT27</f>
        <v>326</v>
      </c>
      <c r="L27" s="235">
        <f>W27+AG27+AQ27+BA27+BK27+BU27</f>
        <v>28</v>
      </c>
      <c r="M27" s="235"/>
      <c r="N27" s="235">
        <f aca="true" t="shared" si="0" ref="N27:S27">X27+AH27+AR27+BB27+BL27+BV27</f>
        <v>2436</v>
      </c>
      <c r="O27" s="235">
        <f t="shared" si="0"/>
        <v>1070</v>
      </c>
      <c r="P27" s="235">
        <f t="shared" si="0"/>
        <v>1318</v>
      </c>
      <c r="Q27" s="235">
        <f t="shared" si="0"/>
        <v>0</v>
      </c>
      <c r="R27" s="235">
        <f t="shared" si="0"/>
        <v>48</v>
      </c>
      <c r="S27" s="237">
        <f t="shared" si="0"/>
        <v>136</v>
      </c>
      <c r="T27" s="199"/>
      <c r="U27" s="244">
        <f>U29+U38+U42+U59</f>
        <v>360</v>
      </c>
      <c r="V27" s="237">
        <f aca="true" t="shared" si="1" ref="V27:AC27">V29+V38+V42+V57</f>
        <v>40</v>
      </c>
      <c r="W27" s="237">
        <f t="shared" si="1"/>
        <v>4</v>
      </c>
      <c r="X27" s="235">
        <f t="shared" si="1"/>
        <v>320</v>
      </c>
      <c r="Y27" s="237">
        <f t="shared" si="1"/>
        <v>192</v>
      </c>
      <c r="Z27" s="235">
        <f t="shared" si="1"/>
        <v>128</v>
      </c>
      <c r="AA27" s="235">
        <f t="shared" si="1"/>
        <v>0</v>
      </c>
      <c r="AB27" s="235">
        <f t="shared" si="1"/>
        <v>0</v>
      </c>
      <c r="AC27" s="235">
        <f t="shared" si="1"/>
        <v>32</v>
      </c>
      <c r="AD27" s="199"/>
      <c r="AE27" s="244">
        <f>AE29+AE38+AE42+AE59</f>
        <v>648</v>
      </c>
      <c r="AF27" s="237">
        <f aca="true" t="shared" si="2" ref="AF27:AM27">AF29+AF38+AF42+AF57</f>
        <v>90</v>
      </c>
      <c r="AG27" s="235">
        <f t="shared" si="2"/>
        <v>6</v>
      </c>
      <c r="AH27" s="237">
        <f t="shared" si="2"/>
        <v>558</v>
      </c>
      <c r="AI27" s="237">
        <f t="shared" si="2"/>
        <v>224</v>
      </c>
      <c r="AJ27" s="235">
        <f t="shared" si="2"/>
        <v>310</v>
      </c>
      <c r="AK27" s="237">
        <f t="shared" si="2"/>
        <v>0</v>
      </c>
      <c r="AL27" s="235">
        <f t="shared" si="2"/>
        <v>24</v>
      </c>
      <c r="AM27" s="235">
        <f t="shared" si="2"/>
        <v>30</v>
      </c>
      <c r="AN27" s="199"/>
      <c r="AO27" s="244">
        <f>AO29+AO38+AO42+AO59</f>
        <v>414</v>
      </c>
      <c r="AP27" s="237">
        <f aca="true" t="shared" si="3" ref="AP27:AV27">AP29+AP38+AP42+AP57</f>
        <v>46</v>
      </c>
      <c r="AQ27" s="235">
        <f t="shared" si="3"/>
        <v>2</v>
      </c>
      <c r="AR27" s="237">
        <f t="shared" si="3"/>
        <v>368</v>
      </c>
      <c r="AS27" s="237">
        <f t="shared" si="3"/>
        <v>110</v>
      </c>
      <c r="AT27" s="235">
        <f t="shared" si="3"/>
        <v>258</v>
      </c>
      <c r="AU27" s="237">
        <f t="shared" si="3"/>
        <v>0</v>
      </c>
      <c r="AV27" s="235">
        <f t="shared" si="3"/>
        <v>0</v>
      </c>
      <c r="AW27" s="237"/>
      <c r="AX27" s="199"/>
      <c r="AY27" s="244">
        <f>AY29+AY38+AY42+AY59</f>
        <v>630</v>
      </c>
      <c r="AZ27" s="237">
        <f aca="true" t="shared" si="4" ref="AZ27:BG27">AZ29+AZ38+AZ42+AZ57</f>
        <v>60</v>
      </c>
      <c r="BA27" s="237">
        <f t="shared" si="4"/>
        <v>10</v>
      </c>
      <c r="BB27" s="235">
        <f t="shared" si="4"/>
        <v>560</v>
      </c>
      <c r="BC27" s="235">
        <f t="shared" si="4"/>
        <v>192</v>
      </c>
      <c r="BD27" s="237">
        <f t="shared" si="4"/>
        <v>344</v>
      </c>
      <c r="BE27" s="235">
        <f t="shared" si="4"/>
        <v>0</v>
      </c>
      <c r="BF27" s="235">
        <f t="shared" si="4"/>
        <v>24</v>
      </c>
      <c r="BG27" s="235">
        <f t="shared" si="4"/>
        <v>44</v>
      </c>
      <c r="BH27" s="237"/>
      <c r="BI27" s="244">
        <f>BI29+BI38+BI42+BI59</f>
        <v>540</v>
      </c>
      <c r="BJ27" s="235">
        <f aca="true" t="shared" si="5" ref="BJ27:BQ27">BJ29+BJ38+BJ42+BJ57</f>
        <v>60</v>
      </c>
      <c r="BK27" s="235">
        <f t="shared" si="5"/>
        <v>0</v>
      </c>
      <c r="BL27" s="235">
        <f t="shared" si="5"/>
        <v>480</v>
      </c>
      <c r="BM27" s="235">
        <f t="shared" si="5"/>
        <v>300</v>
      </c>
      <c r="BN27" s="235">
        <f t="shared" si="5"/>
        <v>180</v>
      </c>
      <c r="BO27" s="235">
        <f t="shared" si="5"/>
        <v>0</v>
      </c>
      <c r="BP27" s="235">
        <f t="shared" si="5"/>
        <v>0</v>
      </c>
      <c r="BQ27" s="235">
        <f t="shared" si="5"/>
        <v>0</v>
      </c>
      <c r="BR27" s="237"/>
      <c r="BS27" s="244">
        <f>BS29+BS38+BS42+BS59</f>
        <v>180</v>
      </c>
      <c r="BT27" s="235">
        <f aca="true" t="shared" si="6" ref="BT27:CA27">BT29+BT38+BT42+BT57</f>
        <v>30</v>
      </c>
      <c r="BU27" s="235">
        <f t="shared" si="6"/>
        <v>6</v>
      </c>
      <c r="BV27" s="235">
        <f t="shared" si="6"/>
        <v>150</v>
      </c>
      <c r="BW27" s="235">
        <f t="shared" si="6"/>
        <v>52</v>
      </c>
      <c r="BX27" s="235">
        <f t="shared" si="6"/>
        <v>98</v>
      </c>
      <c r="BY27" s="235">
        <f t="shared" si="6"/>
        <v>0</v>
      </c>
      <c r="BZ27" s="235">
        <f t="shared" si="6"/>
        <v>0</v>
      </c>
      <c r="CA27" s="235">
        <f t="shared" si="6"/>
        <v>30</v>
      </c>
      <c r="CB27" s="199"/>
      <c r="CC27" s="245"/>
      <c r="CD27" s="235"/>
      <c r="CE27" s="235"/>
      <c r="CF27" s="235"/>
      <c r="CG27" s="235"/>
      <c r="CH27" s="235"/>
      <c r="CI27" s="235"/>
      <c r="CJ27" s="235"/>
      <c r="CK27" s="199"/>
      <c r="CL27" s="198"/>
      <c r="CM27" s="235"/>
      <c r="CN27" s="235"/>
      <c r="CO27" s="235"/>
      <c r="CP27" s="235"/>
      <c r="CQ27" s="235"/>
      <c r="CR27" s="235"/>
      <c r="CS27" s="235"/>
      <c r="CT27" s="199"/>
      <c r="CU27" s="198"/>
      <c r="CV27" s="235"/>
      <c r="CW27" s="235"/>
      <c r="CX27" s="235"/>
      <c r="CY27" s="235"/>
      <c r="CZ27" s="235"/>
      <c r="DA27" s="235"/>
      <c r="DB27" s="235"/>
      <c r="DC27" s="199"/>
      <c r="DD27" s="198"/>
      <c r="DE27" s="235"/>
      <c r="DF27" s="235"/>
      <c r="DG27" s="235"/>
      <c r="DH27" s="235"/>
      <c r="DI27" s="235"/>
      <c r="DJ27" s="235"/>
      <c r="DK27" s="235"/>
      <c r="DL27" s="199"/>
      <c r="DM27" s="198"/>
      <c r="DN27" s="235"/>
      <c r="DO27" s="235"/>
      <c r="DP27" s="235"/>
      <c r="DQ27" s="235"/>
      <c r="DR27" s="235"/>
      <c r="DS27" s="235"/>
      <c r="DT27" s="235"/>
      <c r="DU27" s="199"/>
      <c r="DV27" s="198"/>
      <c r="DW27" s="235"/>
      <c r="DX27" s="235"/>
      <c r="DY27" s="235"/>
      <c r="DZ27" s="235"/>
      <c r="EA27" s="235"/>
      <c r="EB27" s="235"/>
      <c r="EC27" s="235"/>
      <c r="ED27" s="199"/>
      <c r="EE27" s="198"/>
      <c r="EF27" s="235"/>
      <c r="EG27" s="235"/>
      <c r="EH27" s="235"/>
      <c r="EI27" s="235"/>
      <c r="EJ27" s="235"/>
      <c r="EK27" s="235"/>
      <c r="EL27" s="235"/>
      <c r="EM27" s="199"/>
      <c r="EN27" s="198"/>
      <c r="EO27" s="235"/>
      <c r="EP27" s="235"/>
      <c r="EQ27" s="235"/>
      <c r="ER27" s="235"/>
      <c r="ES27" s="235"/>
      <c r="ET27" s="235"/>
      <c r="EU27" s="235"/>
      <c r="EV27" s="199"/>
      <c r="EW27" s="198"/>
      <c r="EX27" s="235"/>
      <c r="EY27" s="235"/>
      <c r="EZ27" s="235"/>
      <c r="FA27" s="235"/>
      <c r="FB27" s="235"/>
      <c r="FC27" s="235"/>
      <c r="FD27" s="235"/>
      <c r="FE27" s="199"/>
      <c r="FF27" s="198"/>
      <c r="FG27" s="235"/>
      <c r="FH27" s="235"/>
      <c r="FI27" s="235"/>
      <c r="FJ27" s="235"/>
      <c r="FK27" s="235"/>
      <c r="FL27" s="235"/>
      <c r="FM27" s="235"/>
      <c r="FN27" s="199"/>
      <c r="FO27" s="198"/>
      <c r="FP27" s="235"/>
      <c r="FQ27" s="235"/>
      <c r="FR27" s="235"/>
      <c r="FS27" s="235"/>
      <c r="FT27" s="235"/>
      <c r="FU27" s="235"/>
      <c r="FV27" s="235"/>
      <c r="FW27" s="199"/>
      <c r="FX27" s="198"/>
      <c r="FY27" s="235"/>
      <c r="FZ27" s="235"/>
      <c r="GA27" s="235"/>
      <c r="GB27" s="235"/>
      <c r="GC27" s="235"/>
      <c r="GD27" s="235"/>
      <c r="GE27" s="235"/>
      <c r="GF27" s="199"/>
      <c r="GG27" s="198"/>
      <c r="GH27" s="235"/>
      <c r="GI27" s="235"/>
      <c r="GJ27" s="235"/>
      <c r="GK27" s="235"/>
      <c r="GL27" s="235"/>
      <c r="GM27" s="235"/>
      <c r="GN27" s="235"/>
      <c r="GO27" s="199"/>
      <c r="GP27" s="198"/>
      <c r="GQ27" s="235"/>
      <c r="GR27" s="235"/>
      <c r="GS27" s="235"/>
      <c r="GT27" s="235"/>
      <c r="GU27" s="235"/>
      <c r="GV27" s="235"/>
      <c r="GW27" s="235"/>
      <c r="GX27" s="199"/>
      <c r="GY27" s="198"/>
      <c r="GZ27" s="235"/>
      <c r="HA27" s="235"/>
      <c r="HB27" s="235"/>
      <c r="HC27" s="235"/>
      <c r="HD27" s="235"/>
      <c r="HE27" s="235"/>
      <c r="HF27" s="235"/>
      <c r="HG27" s="199"/>
      <c r="HH27" s="198"/>
      <c r="HI27" s="235"/>
      <c r="HJ27" s="235"/>
      <c r="HK27" s="235"/>
      <c r="HL27" s="235"/>
      <c r="HM27" s="235"/>
      <c r="HN27" s="235"/>
      <c r="HO27" s="235"/>
      <c r="HP27" s="199"/>
      <c r="HQ27" s="238"/>
      <c r="HR27" s="198">
        <f>HR29+HR38+HR42+HR57</f>
        <v>1956</v>
      </c>
      <c r="HS27" s="199">
        <f>HS29+HS38+HS42+HS57</f>
        <v>723</v>
      </c>
      <c r="HT27" s="198" t="s">
        <v>423</v>
      </c>
      <c r="HU27" s="199"/>
    </row>
    <row r="28" spans="1:229" s="97" customFormat="1" ht="4.5" customHeight="1" thickBot="1">
      <c r="A28" s="239"/>
      <c r="B28" s="240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U28" s="239"/>
      <c r="FV28" s="239"/>
      <c r="FW28" s="239"/>
      <c r="FX28" s="239"/>
      <c r="FY28" s="239"/>
      <c r="FZ28" s="239"/>
      <c r="GA28" s="239"/>
      <c r="GB28" s="239"/>
      <c r="GC28" s="239"/>
      <c r="GD28" s="239"/>
      <c r="GE28" s="239"/>
      <c r="GF28" s="239"/>
      <c r="GG28" s="239"/>
      <c r="GH28" s="239"/>
      <c r="GI28" s="239"/>
      <c r="GJ28" s="239"/>
      <c r="GK28" s="239"/>
      <c r="GL28" s="239"/>
      <c r="GM28" s="239"/>
      <c r="GN28" s="239"/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39"/>
      <c r="HE28" s="239"/>
      <c r="HF28" s="239"/>
      <c r="HG28" s="239"/>
      <c r="HH28" s="239"/>
      <c r="HI28" s="239"/>
      <c r="HJ28" s="239"/>
      <c r="HK28" s="239"/>
      <c r="HL28" s="239"/>
      <c r="HM28" s="239"/>
      <c r="HN28" s="239"/>
      <c r="HO28" s="239"/>
      <c r="HP28" s="239"/>
      <c r="HQ28" s="239"/>
      <c r="HR28" s="239"/>
      <c r="HS28" s="239"/>
      <c r="HT28" s="239"/>
      <c r="HU28" s="239"/>
    </row>
    <row r="29" spans="1:229" s="97" customFormat="1" ht="21.75" thickBot="1">
      <c r="A29" s="246" t="s">
        <v>16</v>
      </c>
      <c r="B29" s="247" t="s">
        <v>17</v>
      </c>
      <c r="C29" s="248" t="s">
        <v>31</v>
      </c>
      <c r="D29" s="246" t="s">
        <v>31</v>
      </c>
      <c r="E29" s="246" t="s">
        <v>34</v>
      </c>
      <c r="F29" s="246"/>
      <c r="G29" s="246"/>
      <c r="H29" s="246"/>
      <c r="I29" s="246">
        <f aca="true" t="shared" si="7" ref="I29:I36">U29+AE29+AO29+AY29+BI29+BS29</f>
        <v>673</v>
      </c>
      <c r="J29" s="246"/>
      <c r="K29" s="246">
        <f aca="true" t="shared" si="8" ref="K29:L36">V29+AF29+AP29+AZ29+BJ29+BT29</f>
        <v>104</v>
      </c>
      <c r="L29" s="246">
        <f t="shared" si="8"/>
        <v>4</v>
      </c>
      <c r="M29" s="246"/>
      <c r="N29" s="246">
        <f aca="true" t="shared" si="9" ref="N29:S36">X29+AH29+AR29+BB29+BL29+BV29</f>
        <v>559</v>
      </c>
      <c r="O29" s="246">
        <f t="shared" si="9"/>
        <v>146</v>
      </c>
      <c r="P29" s="246">
        <f t="shared" si="9"/>
        <v>413</v>
      </c>
      <c r="Q29" s="246">
        <f t="shared" si="9"/>
        <v>0</v>
      </c>
      <c r="R29" s="246">
        <f t="shared" si="9"/>
        <v>0</v>
      </c>
      <c r="S29" s="249">
        <f t="shared" si="9"/>
        <v>24</v>
      </c>
      <c r="T29" s="250"/>
      <c r="U29" s="251">
        <f>SUM(U30:U36)</f>
        <v>200</v>
      </c>
      <c r="V29" s="246">
        <f>SUM(V30:V36)</f>
        <v>20</v>
      </c>
      <c r="W29" s="246">
        <f aca="true" t="shared" si="10" ref="W29:AD29">SUM(W30:W36)</f>
        <v>2</v>
      </c>
      <c r="X29" s="246">
        <f t="shared" si="10"/>
        <v>180</v>
      </c>
      <c r="Y29" s="246">
        <f t="shared" si="10"/>
        <v>80</v>
      </c>
      <c r="Z29" s="246">
        <f t="shared" si="10"/>
        <v>100</v>
      </c>
      <c r="AA29" s="246">
        <f t="shared" si="10"/>
        <v>0</v>
      </c>
      <c r="AB29" s="246">
        <f t="shared" si="10"/>
        <v>0</v>
      </c>
      <c r="AC29" s="246">
        <f t="shared" si="10"/>
        <v>16</v>
      </c>
      <c r="AD29" s="246">
        <f t="shared" si="10"/>
        <v>0</v>
      </c>
      <c r="AE29" s="251">
        <f>SUM(AE30:AE36)</f>
        <v>230</v>
      </c>
      <c r="AF29" s="246">
        <f>SUM(AF30:AF36)</f>
        <v>38</v>
      </c>
      <c r="AG29" s="246">
        <f aca="true" t="shared" si="11" ref="AG29:AN29">SUM(AG30:AG36)</f>
        <v>0</v>
      </c>
      <c r="AH29" s="246">
        <f t="shared" si="11"/>
        <v>192</v>
      </c>
      <c r="AI29" s="246">
        <f t="shared" si="11"/>
        <v>66</v>
      </c>
      <c r="AJ29" s="246">
        <f t="shared" si="11"/>
        <v>126</v>
      </c>
      <c r="AK29" s="246">
        <f t="shared" si="11"/>
        <v>0</v>
      </c>
      <c r="AL29" s="246">
        <f t="shared" si="11"/>
        <v>0</v>
      </c>
      <c r="AM29" s="246">
        <f t="shared" si="11"/>
        <v>0</v>
      </c>
      <c r="AN29" s="246">
        <f t="shared" si="11"/>
        <v>0</v>
      </c>
      <c r="AO29" s="251">
        <f aca="true" t="shared" si="12" ref="AO29:AX29">SUM(AO30:AO36)</f>
        <v>72</v>
      </c>
      <c r="AP29" s="246">
        <f t="shared" si="12"/>
        <v>12</v>
      </c>
      <c r="AQ29" s="246">
        <f t="shared" si="12"/>
        <v>0</v>
      </c>
      <c r="AR29" s="246">
        <f t="shared" si="12"/>
        <v>60</v>
      </c>
      <c r="AS29" s="246">
        <f t="shared" si="12"/>
        <v>0</v>
      </c>
      <c r="AT29" s="246">
        <f t="shared" si="12"/>
        <v>60</v>
      </c>
      <c r="AU29" s="246">
        <f t="shared" si="12"/>
        <v>0</v>
      </c>
      <c r="AV29" s="246">
        <f t="shared" si="12"/>
        <v>0</v>
      </c>
      <c r="AW29" s="246">
        <f t="shared" si="12"/>
        <v>0</v>
      </c>
      <c r="AX29" s="250">
        <f t="shared" si="12"/>
        <v>0</v>
      </c>
      <c r="AY29" s="248">
        <f>AZ29+BA29+BB29+BG29</f>
        <v>111</v>
      </c>
      <c r="AZ29" s="246">
        <f>SUM(AZ30:AZ36)</f>
        <v>16</v>
      </c>
      <c r="BA29" s="246">
        <f aca="true" t="shared" si="13" ref="BA29:BH29">SUM(BA30:BA36)</f>
        <v>2</v>
      </c>
      <c r="BB29" s="246">
        <f t="shared" si="13"/>
        <v>85</v>
      </c>
      <c r="BC29" s="246">
        <f t="shared" si="13"/>
        <v>0</v>
      </c>
      <c r="BD29" s="246">
        <f t="shared" si="13"/>
        <v>85</v>
      </c>
      <c r="BE29" s="246">
        <f t="shared" si="13"/>
        <v>0</v>
      </c>
      <c r="BF29" s="246">
        <f t="shared" si="13"/>
        <v>0</v>
      </c>
      <c r="BG29" s="246">
        <f t="shared" si="13"/>
        <v>8</v>
      </c>
      <c r="BH29" s="249">
        <f t="shared" si="13"/>
        <v>0</v>
      </c>
      <c r="BI29" s="248">
        <f>SUM(BI30:BI36)</f>
        <v>30</v>
      </c>
      <c r="BJ29" s="246">
        <f>SUM(BJ30:BJ36)</f>
        <v>8</v>
      </c>
      <c r="BK29" s="246">
        <f aca="true" t="shared" si="14" ref="BK29:BR29">SUM(BK30:BK36)</f>
        <v>0</v>
      </c>
      <c r="BL29" s="246">
        <f t="shared" si="14"/>
        <v>22</v>
      </c>
      <c r="BM29" s="246">
        <f t="shared" si="14"/>
        <v>0</v>
      </c>
      <c r="BN29" s="246">
        <f t="shared" si="14"/>
        <v>22</v>
      </c>
      <c r="BO29" s="246">
        <f t="shared" si="14"/>
        <v>0</v>
      </c>
      <c r="BP29" s="246">
        <f t="shared" si="14"/>
        <v>0</v>
      </c>
      <c r="BQ29" s="246">
        <f t="shared" si="14"/>
        <v>0</v>
      </c>
      <c r="BR29" s="250">
        <f t="shared" si="14"/>
        <v>0</v>
      </c>
      <c r="BS29" s="248">
        <f>SUM(BS30:BS36)</f>
        <v>30</v>
      </c>
      <c r="BT29" s="246">
        <f>SUM(BT30:BT36)</f>
        <v>10</v>
      </c>
      <c r="BU29" s="246">
        <f aca="true" t="shared" si="15" ref="BU29:CB29">SUM(BU30:BU36)</f>
        <v>0</v>
      </c>
      <c r="BV29" s="246">
        <f t="shared" si="15"/>
        <v>20</v>
      </c>
      <c r="BW29" s="246">
        <f t="shared" si="15"/>
        <v>0</v>
      </c>
      <c r="BX29" s="246">
        <f t="shared" si="15"/>
        <v>20</v>
      </c>
      <c r="BY29" s="246">
        <f t="shared" si="15"/>
        <v>0</v>
      </c>
      <c r="BZ29" s="246">
        <f t="shared" si="15"/>
        <v>0</v>
      </c>
      <c r="CA29" s="246">
        <f t="shared" si="15"/>
        <v>0</v>
      </c>
      <c r="CB29" s="246">
        <f t="shared" si="15"/>
        <v>0</v>
      </c>
      <c r="CC29" s="198"/>
      <c r="CD29" s="235"/>
      <c r="CE29" s="235"/>
      <c r="CF29" s="235"/>
      <c r="CG29" s="235"/>
      <c r="CH29" s="235"/>
      <c r="CI29" s="235"/>
      <c r="CJ29" s="235"/>
      <c r="CK29" s="199"/>
      <c r="CL29" s="198"/>
      <c r="CM29" s="235"/>
      <c r="CN29" s="235"/>
      <c r="CO29" s="235"/>
      <c r="CP29" s="235"/>
      <c r="CQ29" s="235"/>
      <c r="CR29" s="235"/>
      <c r="CS29" s="235"/>
      <c r="CT29" s="199"/>
      <c r="CU29" s="198"/>
      <c r="CV29" s="235"/>
      <c r="CW29" s="235"/>
      <c r="CX29" s="235"/>
      <c r="CY29" s="235"/>
      <c r="CZ29" s="235"/>
      <c r="DA29" s="235"/>
      <c r="DB29" s="235"/>
      <c r="DC29" s="199"/>
      <c r="DD29" s="198"/>
      <c r="DE29" s="235"/>
      <c r="DF29" s="235"/>
      <c r="DG29" s="235"/>
      <c r="DH29" s="235"/>
      <c r="DI29" s="235"/>
      <c r="DJ29" s="235"/>
      <c r="DK29" s="235"/>
      <c r="DL29" s="199"/>
      <c r="DM29" s="198"/>
      <c r="DN29" s="235"/>
      <c r="DO29" s="235"/>
      <c r="DP29" s="235"/>
      <c r="DQ29" s="235"/>
      <c r="DR29" s="235"/>
      <c r="DS29" s="235"/>
      <c r="DT29" s="235"/>
      <c r="DU29" s="199"/>
      <c r="DV29" s="198"/>
      <c r="DW29" s="235"/>
      <c r="DX29" s="235"/>
      <c r="DY29" s="235"/>
      <c r="DZ29" s="235"/>
      <c r="EA29" s="235"/>
      <c r="EB29" s="235"/>
      <c r="EC29" s="235"/>
      <c r="ED29" s="199"/>
      <c r="EE29" s="198"/>
      <c r="EF29" s="235"/>
      <c r="EG29" s="235"/>
      <c r="EH29" s="235"/>
      <c r="EI29" s="235"/>
      <c r="EJ29" s="235"/>
      <c r="EK29" s="235"/>
      <c r="EL29" s="235"/>
      <c r="EM29" s="199"/>
      <c r="EN29" s="198"/>
      <c r="EO29" s="235"/>
      <c r="EP29" s="235"/>
      <c r="EQ29" s="235"/>
      <c r="ER29" s="235"/>
      <c r="ES29" s="235"/>
      <c r="ET29" s="235"/>
      <c r="EU29" s="235"/>
      <c r="EV29" s="199"/>
      <c r="EW29" s="198"/>
      <c r="EX29" s="235"/>
      <c r="EY29" s="235"/>
      <c r="EZ29" s="235"/>
      <c r="FA29" s="235"/>
      <c r="FB29" s="235"/>
      <c r="FC29" s="235"/>
      <c r="FD29" s="235"/>
      <c r="FE29" s="199"/>
      <c r="FF29" s="198"/>
      <c r="FG29" s="235"/>
      <c r="FH29" s="235"/>
      <c r="FI29" s="235"/>
      <c r="FJ29" s="235"/>
      <c r="FK29" s="235"/>
      <c r="FL29" s="235"/>
      <c r="FM29" s="235"/>
      <c r="FN29" s="199"/>
      <c r="FO29" s="198"/>
      <c r="FP29" s="235"/>
      <c r="FQ29" s="235"/>
      <c r="FR29" s="235"/>
      <c r="FS29" s="235"/>
      <c r="FT29" s="235"/>
      <c r="FU29" s="235"/>
      <c r="FV29" s="235"/>
      <c r="FW29" s="199"/>
      <c r="FX29" s="198"/>
      <c r="FY29" s="235"/>
      <c r="FZ29" s="235"/>
      <c r="GA29" s="235"/>
      <c r="GB29" s="235"/>
      <c r="GC29" s="235"/>
      <c r="GD29" s="235"/>
      <c r="GE29" s="235"/>
      <c r="GF29" s="199"/>
      <c r="GG29" s="198"/>
      <c r="GH29" s="235"/>
      <c r="GI29" s="235"/>
      <c r="GJ29" s="235"/>
      <c r="GK29" s="235"/>
      <c r="GL29" s="235"/>
      <c r="GM29" s="235"/>
      <c r="GN29" s="235"/>
      <c r="GO29" s="199"/>
      <c r="GP29" s="198"/>
      <c r="GQ29" s="235"/>
      <c r="GR29" s="235"/>
      <c r="GS29" s="235"/>
      <c r="GT29" s="235"/>
      <c r="GU29" s="235"/>
      <c r="GV29" s="235"/>
      <c r="GW29" s="235"/>
      <c r="GX29" s="199"/>
      <c r="GY29" s="198"/>
      <c r="GZ29" s="235"/>
      <c r="HA29" s="235"/>
      <c r="HB29" s="235"/>
      <c r="HC29" s="235"/>
      <c r="HD29" s="235"/>
      <c r="HE29" s="235"/>
      <c r="HF29" s="235"/>
      <c r="HG29" s="199"/>
      <c r="HH29" s="198"/>
      <c r="HI29" s="235"/>
      <c r="HJ29" s="235"/>
      <c r="HK29" s="235"/>
      <c r="HL29" s="235"/>
      <c r="HM29" s="235"/>
      <c r="HN29" s="235"/>
      <c r="HO29" s="235"/>
      <c r="HP29" s="199"/>
      <c r="HQ29" s="238"/>
      <c r="HR29" s="246"/>
      <c r="HS29" s="199">
        <f>U29-HR29</f>
        <v>200</v>
      </c>
      <c r="HT29" s="198" t="s">
        <v>442</v>
      </c>
      <c r="HU29" s="199"/>
    </row>
    <row r="30" spans="1:229" s="97" customFormat="1" ht="11.25">
      <c r="A30" s="201" t="s">
        <v>19</v>
      </c>
      <c r="B30" s="252" t="s">
        <v>21</v>
      </c>
      <c r="C30" s="253"/>
      <c r="D30" s="201"/>
      <c r="E30" s="201">
        <v>4</v>
      </c>
      <c r="F30" s="201"/>
      <c r="G30" s="201"/>
      <c r="H30" s="201"/>
      <c r="I30" s="254">
        <f t="shared" si="7"/>
        <v>40</v>
      </c>
      <c r="J30" s="254"/>
      <c r="K30" s="254">
        <f t="shared" si="8"/>
        <v>4</v>
      </c>
      <c r="L30" s="254">
        <f t="shared" si="8"/>
        <v>0</v>
      </c>
      <c r="M30" s="254"/>
      <c r="N30" s="254">
        <f t="shared" si="9"/>
        <v>36</v>
      </c>
      <c r="O30" s="254">
        <f t="shared" si="9"/>
        <v>30</v>
      </c>
      <c r="P30" s="254">
        <f t="shared" si="9"/>
        <v>6</v>
      </c>
      <c r="Q30" s="254">
        <f t="shared" si="9"/>
        <v>0</v>
      </c>
      <c r="R30" s="254">
        <f t="shared" si="9"/>
        <v>0</v>
      </c>
      <c r="S30" s="254">
        <f t="shared" si="9"/>
        <v>0</v>
      </c>
      <c r="T30" s="255"/>
      <c r="U30" s="256"/>
      <c r="V30" s="201"/>
      <c r="W30" s="201"/>
      <c r="X30" s="257"/>
      <c r="Y30" s="201"/>
      <c r="Z30" s="201"/>
      <c r="AA30" s="201"/>
      <c r="AB30" s="201"/>
      <c r="AC30" s="258"/>
      <c r="AD30" s="259"/>
      <c r="AE30" s="256">
        <f>AF30+AH30</f>
        <v>40</v>
      </c>
      <c r="AF30" s="201">
        <v>4</v>
      </c>
      <c r="AG30" s="201"/>
      <c r="AH30" s="257">
        <f>AI30+AJ30+AK30+AL30</f>
        <v>36</v>
      </c>
      <c r="AI30" s="260">
        <v>30</v>
      </c>
      <c r="AJ30" s="260">
        <v>6</v>
      </c>
      <c r="AK30" s="201"/>
      <c r="AL30" s="201"/>
      <c r="AM30" s="258"/>
      <c r="AN30" s="259"/>
      <c r="AO30" s="256"/>
      <c r="AP30" s="201"/>
      <c r="AQ30" s="201"/>
      <c r="AR30" s="257"/>
      <c r="AS30" s="201"/>
      <c r="AT30" s="201"/>
      <c r="AU30" s="201"/>
      <c r="AV30" s="201"/>
      <c r="AW30" s="258"/>
      <c r="AX30" s="259"/>
      <c r="AY30" s="256"/>
      <c r="AZ30" s="201"/>
      <c r="BA30" s="201"/>
      <c r="BB30" s="257"/>
      <c r="BC30" s="201"/>
      <c r="BD30" s="201"/>
      <c r="BE30" s="201"/>
      <c r="BF30" s="201"/>
      <c r="BG30" s="258"/>
      <c r="BH30" s="259"/>
      <c r="BI30" s="261"/>
      <c r="BJ30" s="201"/>
      <c r="BK30" s="201"/>
      <c r="BL30" s="257"/>
      <c r="BM30" s="201"/>
      <c r="BN30" s="201"/>
      <c r="BO30" s="201"/>
      <c r="BP30" s="201"/>
      <c r="BQ30" s="258"/>
      <c r="BR30" s="259"/>
      <c r="BS30" s="256"/>
      <c r="BT30" s="201"/>
      <c r="BU30" s="201"/>
      <c r="BV30" s="257"/>
      <c r="BW30" s="201"/>
      <c r="BX30" s="201"/>
      <c r="BY30" s="201"/>
      <c r="BZ30" s="201"/>
      <c r="CA30" s="258"/>
      <c r="CB30" s="259"/>
      <c r="CC30" s="209"/>
      <c r="CD30" s="201"/>
      <c r="CE30" s="201"/>
      <c r="CF30" s="197"/>
      <c r="CG30" s="201"/>
      <c r="CH30" s="201"/>
      <c r="CI30" s="201"/>
      <c r="CJ30" s="201"/>
      <c r="CK30" s="259"/>
      <c r="CL30" s="209"/>
      <c r="CM30" s="201"/>
      <c r="CN30" s="201"/>
      <c r="CO30" s="197"/>
      <c r="CP30" s="201"/>
      <c r="CQ30" s="201"/>
      <c r="CR30" s="201"/>
      <c r="CS30" s="201"/>
      <c r="CT30" s="259"/>
      <c r="CU30" s="209"/>
      <c r="CV30" s="201"/>
      <c r="CW30" s="201"/>
      <c r="CX30" s="197"/>
      <c r="CY30" s="201"/>
      <c r="CZ30" s="201"/>
      <c r="DA30" s="201"/>
      <c r="DB30" s="201"/>
      <c r="DC30" s="259"/>
      <c r="DD30" s="209"/>
      <c r="DE30" s="201"/>
      <c r="DF30" s="201"/>
      <c r="DG30" s="197"/>
      <c r="DH30" s="201"/>
      <c r="DI30" s="201"/>
      <c r="DJ30" s="201"/>
      <c r="DK30" s="201"/>
      <c r="DL30" s="259"/>
      <c r="DM30" s="209"/>
      <c r="DN30" s="201"/>
      <c r="DO30" s="201"/>
      <c r="DP30" s="197"/>
      <c r="DQ30" s="201"/>
      <c r="DR30" s="201"/>
      <c r="DS30" s="201"/>
      <c r="DT30" s="201"/>
      <c r="DU30" s="259"/>
      <c r="DV30" s="209"/>
      <c r="DW30" s="201"/>
      <c r="DX30" s="201"/>
      <c r="DY30" s="197"/>
      <c r="DZ30" s="201"/>
      <c r="EA30" s="201"/>
      <c r="EB30" s="201"/>
      <c r="EC30" s="201"/>
      <c r="ED30" s="259"/>
      <c r="EE30" s="209"/>
      <c r="EF30" s="201"/>
      <c r="EG30" s="201"/>
      <c r="EH30" s="197"/>
      <c r="EI30" s="201"/>
      <c r="EJ30" s="201"/>
      <c r="EK30" s="201"/>
      <c r="EL30" s="201"/>
      <c r="EM30" s="259"/>
      <c r="EN30" s="209"/>
      <c r="EO30" s="201"/>
      <c r="EP30" s="201"/>
      <c r="EQ30" s="197"/>
      <c r="ER30" s="201"/>
      <c r="ES30" s="201"/>
      <c r="ET30" s="201"/>
      <c r="EU30" s="201"/>
      <c r="EV30" s="259"/>
      <c r="EW30" s="209"/>
      <c r="EX30" s="201"/>
      <c r="EY30" s="201"/>
      <c r="EZ30" s="197"/>
      <c r="FA30" s="201"/>
      <c r="FB30" s="201"/>
      <c r="FC30" s="201"/>
      <c r="FD30" s="201"/>
      <c r="FE30" s="259"/>
      <c r="FF30" s="209"/>
      <c r="FG30" s="201"/>
      <c r="FH30" s="201"/>
      <c r="FI30" s="197"/>
      <c r="FJ30" s="201"/>
      <c r="FK30" s="201"/>
      <c r="FL30" s="201"/>
      <c r="FM30" s="201"/>
      <c r="FN30" s="259"/>
      <c r="FO30" s="209"/>
      <c r="FP30" s="201"/>
      <c r="FQ30" s="201"/>
      <c r="FR30" s="197"/>
      <c r="FS30" s="201"/>
      <c r="FT30" s="201"/>
      <c r="FU30" s="201"/>
      <c r="FV30" s="201"/>
      <c r="FW30" s="259"/>
      <c r="FX30" s="209"/>
      <c r="FY30" s="201"/>
      <c r="FZ30" s="201"/>
      <c r="GA30" s="197"/>
      <c r="GB30" s="201"/>
      <c r="GC30" s="201"/>
      <c r="GD30" s="201"/>
      <c r="GE30" s="201"/>
      <c r="GF30" s="259"/>
      <c r="GG30" s="209"/>
      <c r="GH30" s="201"/>
      <c r="GI30" s="201"/>
      <c r="GJ30" s="197"/>
      <c r="GK30" s="201"/>
      <c r="GL30" s="201"/>
      <c r="GM30" s="201"/>
      <c r="GN30" s="201"/>
      <c r="GO30" s="259"/>
      <c r="GP30" s="209"/>
      <c r="GQ30" s="201"/>
      <c r="GR30" s="201"/>
      <c r="GS30" s="197"/>
      <c r="GT30" s="201"/>
      <c r="GU30" s="201"/>
      <c r="GV30" s="201"/>
      <c r="GW30" s="201"/>
      <c r="GX30" s="259"/>
      <c r="GY30" s="209"/>
      <c r="GZ30" s="201"/>
      <c r="HA30" s="201"/>
      <c r="HB30" s="197"/>
      <c r="HC30" s="201"/>
      <c r="HD30" s="201"/>
      <c r="HE30" s="201"/>
      <c r="HF30" s="201"/>
      <c r="HG30" s="259"/>
      <c r="HH30" s="209"/>
      <c r="HI30" s="201"/>
      <c r="HJ30" s="201"/>
      <c r="HK30" s="197"/>
      <c r="HL30" s="201"/>
      <c r="HM30" s="201"/>
      <c r="HN30" s="201"/>
      <c r="HO30" s="201"/>
      <c r="HP30" s="259"/>
      <c r="HQ30" s="262"/>
      <c r="HR30" s="209">
        <v>36</v>
      </c>
      <c r="HS30" s="263">
        <f>I30-HR30</f>
        <v>4</v>
      </c>
      <c r="HT30" s="209" t="s">
        <v>239</v>
      </c>
      <c r="HU30" s="259"/>
    </row>
    <row r="31" spans="1:229" s="97" customFormat="1" ht="11.25">
      <c r="A31" s="201" t="s">
        <v>23</v>
      </c>
      <c r="B31" s="252" t="s">
        <v>24</v>
      </c>
      <c r="C31" s="253">
        <v>3</v>
      </c>
      <c r="D31" s="201"/>
      <c r="E31" s="201"/>
      <c r="F31" s="201"/>
      <c r="G31" s="201"/>
      <c r="H31" s="201"/>
      <c r="I31" s="201">
        <f t="shared" si="7"/>
        <v>50</v>
      </c>
      <c r="J31" s="201"/>
      <c r="K31" s="201">
        <f t="shared" si="8"/>
        <v>6</v>
      </c>
      <c r="L31" s="201">
        <f t="shared" si="8"/>
        <v>2</v>
      </c>
      <c r="M31" s="201"/>
      <c r="N31" s="201">
        <f t="shared" si="9"/>
        <v>44</v>
      </c>
      <c r="O31" s="201">
        <f t="shared" si="9"/>
        <v>36</v>
      </c>
      <c r="P31" s="201">
        <f t="shared" si="9"/>
        <v>8</v>
      </c>
      <c r="Q31" s="201">
        <f t="shared" si="9"/>
        <v>0</v>
      </c>
      <c r="R31" s="201">
        <f t="shared" si="9"/>
        <v>0</v>
      </c>
      <c r="S31" s="201">
        <f t="shared" si="9"/>
        <v>16</v>
      </c>
      <c r="T31" s="255"/>
      <c r="U31" s="256">
        <f>V31+X31</f>
        <v>50</v>
      </c>
      <c r="V31" s="201">
        <v>6</v>
      </c>
      <c r="W31" s="201">
        <v>2</v>
      </c>
      <c r="X31" s="264">
        <f aca="true" t="shared" si="16" ref="X31:X36">Y31+Z31+AA31+AB31</f>
        <v>44</v>
      </c>
      <c r="Y31" s="260">
        <v>36</v>
      </c>
      <c r="Z31" s="260">
        <v>8</v>
      </c>
      <c r="AA31" s="201"/>
      <c r="AB31" s="201"/>
      <c r="AC31" s="258">
        <v>16</v>
      </c>
      <c r="AD31" s="259"/>
      <c r="AE31" s="256"/>
      <c r="AF31" s="201"/>
      <c r="AG31" s="201"/>
      <c r="AH31" s="264"/>
      <c r="AI31" s="201"/>
      <c r="AJ31" s="201"/>
      <c r="AK31" s="201"/>
      <c r="AL31" s="201"/>
      <c r="AM31" s="258"/>
      <c r="AN31" s="259"/>
      <c r="AO31" s="256"/>
      <c r="AP31" s="201"/>
      <c r="AQ31" s="201"/>
      <c r="AR31" s="264"/>
      <c r="AS31" s="201"/>
      <c r="AT31" s="201"/>
      <c r="AU31" s="201"/>
      <c r="AV31" s="201"/>
      <c r="AW31" s="258"/>
      <c r="AX31" s="259"/>
      <c r="AY31" s="256"/>
      <c r="AZ31" s="201"/>
      <c r="BA31" s="201"/>
      <c r="BB31" s="264"/>
      <c r="BC31" s="201"/>
      <c r="BD31" s="201"/>
      <c r="BE31" s="201"/>
      <c r="BF31" s="201"/>
      <c r="BG31" s="258"/>
      <c r="BH31" s="259"/>
      <c r="BI31" s="265"/>
      <c r="BJ31" s="201"/>
      <c r="BK31" s="201"/>
      <c r="BL31" s="264"/>
      <c r="BM31" s="201"/>
      <c r="BN31" s="201"/>
      <c r="BO31" s="201"/>
      <c r="BP31" s="201"/>
      <c r="BQ31" s="258"/>
      <c r="BR31" s="259"/>
      <c r="BS31" s="256"/>
      <c r="BT31" s="201"/>
      <c r="BU31" s="201"/>
      <c r="BV31" s="264"/>
      <c r="BW31" s="201"/>
      <c r="BX31" s="201"/>
      <c r="BY31" s="201"/>
      <c r="BZ31" s="201"/>
      <c r="CA31" s="258"/>
      <c r="CB31" s="259"/>
      <c r="CC31" s="209"/>
      <c r="CD31" s="201"/>
      <c r="CE31" s="201"/>
      <c r="CF31" s="197"/>
      <c r="CG31" s="201"/>
      <c r="CH31" s="201"/>
      <c r="CI31" s="201"/>
      <c r="CJ31" s="201"/>
      <c r="CK31" s="259"/>
      <c r="CL31" s="209"/>
      <c r="CM31" s="201"/>
      <c r="CN31" s="201"/>
      <c r="CO31" s="197"/>
      <c r="CP31" s="201"/>
      <c r="CQ31" s="201"/>
      <c r="CR31" s="201"/>
      <c r="CS31" s="201"/>
      <c r="CT31" s="259"/>
      <c r="CU31" s="209"/>
      <c r="CV31" s="201"/>
      <c r="CW31" s="201"/>
      <c r="CX31" s="197"/>
      <c r="CY31" s="201"/>
      <c r="CZ31" s="201"/>
      <c r="DA31" s="201"/>
      <c r="DB31" s="201"/>
      <c r="DC31" s="259"/>
      <c r="DD31" s="209"/>
      <c r="DE31" s="201"/>
      <c r="DF31" s="201"/>
      <c r="DG31" s="197"/>
      <c r="DH31" s="201"/>
      <c r="DI31" s="201"/>
      <c r="DJ31" s="201"/>
      <c r="DK31" s="201"/>
      <c r="DL31" s="259"/>
      <c r="DM31" s="209"/>
      <c r="DN31" s="201"/>
      <c r="DO31" s="201"/>
      <c r="DP31" s="197"/>
      <c r="DQ31" s="201"/>
      <c r="DR31" s="201"/>
      <c r="DS31" s="201"/>
      <c r="DT31" s="201"/>
      <c r="DU31" s="259"/>
      <c r="DV31" s="209"/>
      <c r="DW31" s="201"/>
      <c r="DX31" s="201"/>
      <c r="DY31" s="197"/>
      <c r="DZ31" s="201"/>
      <c r="EA31" s="201"/>
      <c r="EB31" s="201"/>
      <c r="EC31" s="201"/>
      <c r="ED31" s="259"/>
      <c r="EE31" s="209"/>
      <c r="EF31" s="201"/>
      <c r="EG31" s="201"/>
      <c r="EH31" s="197"/>
      <c r="EI31" s="201"/>
      <c r="EJ31" s="201"/>
      <c r="EK31" s="201"/>
      <c r="EL31" s="201"/>
      <c r="EM31" s="259"/>
      <c r="EN31" s="209"/>
      <c r="EO31" s="201"/>
      <c r="EP31" s="201"/>
      <c r="EQ31" s="197"/>
      <c r="ER31" s="201"/>
      <c r="ES31" s="201"/>
      <c r="ET31" s="201"/>
      <c r="EU31" s="201"/>
      <c r="EV31" s="259"/>
      <c r="EW31" s="209"/>
      <c r="EX31" s="201"/>
      <c r="EY31" s="201"/>
      <c r="EZ31" s="197"/>
      <c r="FA31" s="201"/>
      <c r="FB31" s="201"/>
      <c r="FC31" s="201"/>
      <c r="FD31" s="201"/>
      <c r="FE31" s="259"/>
      <c r="FF31" s="209"/>
      <c r="FG31" s="201"/>
      <c r="FH31" s="201"/>
      <c r="FI31" s="197"/>
      <c r="FJ31" s="201"/>
      <c r="FK31" s="201"/>
      <c r="FL31" s="201"/>
      <c r="FM31" s="201"/>
      <c r="FN31" s="259"/>
      <c r="FO31" s="209"/>
      <c r="FP31" s="201"/>
      <c r="FQ31" s="201"/>
      <c r="FR31" s="197"/>
      <c r="FS31" s="201"/>
      <c r="FT31" s="201"/>
      <c r="FU31" s="201"/>
      <c r="FV31" s="201"/>
      <c r="FW31" s="259"/>
      <c r="FX31" s="209"/>
      <c r="FY31" s="201"/>
      <c r="FZ31" s="201"/>
      <c r="GA31" s="197"/>
      <c r="GB31" s="201"/>
      <c r="GC31" s="201"/>
      <c r="GD31" s="201"/>
      <c r="GE31" s="201"/>
      <c r="GF31" s="259"/>
      <c r="GG31" s="209"/>
      <c r="GH31" s="201"/>
      <c r="GI31" s="201"/>
      <c r="GJ31" s="197"/>
      <c r="GK31" s="201"/>
      <c r="GL31" s="201"/>
      <c r="GM31" s="201"/>
      <c r="GN31" s="201"/>
      <c r="GO31" s="259"/>
      <c r="GP31" s="209"/>
      <c r="GQ31" s="201"/>
      <c r="GR31" s="201"/>
      <c r="GS31" s="197"/>
      <c r="GT31" s="201"/>
      <c r="GU31" s="201"/>
      <c r="GV31" s="201"/>
      <c r="GW31" s="201"/>
      <c r="GX31" s="259"/>
      <c r="GY31" s="209"/>
      <c r="GZ31" s="201"/>
      <c r="HA31" s="201"/>
      <c r="HB31" s="197"/>
      <c r="HC31" s="201"/>
      <c r="HD31" s="201"/>
      <c r="HE31" s="201"/>
      <c r="HF31" s="201"/>
      <c r="HG31" s="259"/>
      <c r="HH31" s="209"/>
      <c r="HI31" s="201"/>
      <c r="HJ31" s="201"/>
      <c r="HK31" s="197"/>
      <c r="HL31" s="201"/>
      <c r="HM31" s="201"/>
      <c r="HN31" s="201"/>
      <c r="HO31" s="201"/>
      <c r="HP31" s="259"/>
      <c r="HQ31" s="262"/>
      <c r="HR31" s="209">
        <v>36</v>
      </c>
      <c r="HS31" s="210">
        <f aca="true" t="shared" si="17" ref="HS31:HS36">I31-HR31</f>
        <v>14</v>
      </c>
      <c r="HT31" s="209" t="s">
        <v>159</v>
      </c>
      <c r="HU31" s="259"/>
    </row>
    <row r="32" spans="1:229" s="97" customFormat="1" ht="26.25" customHeight="1">
      <c r="A32" s="201" t="s">
        <v>26</v>
      </c>
      <c r="B32" s="252" t="s">
        <v>27</v>
      </c>
      <c r="C32" s="253">
        <v>6</v>
      </c>
      <c r="D32" s="201">
        <v>5</v>
      </c>
      <c r="E32" s="201">
        <v>4</v>
      </c>
      <c r="F32" s="201"/>
      <c r="G32" s="201"/>
      <c r="H32" s="201"/>
      <c r="I32" s="201">
        <f t="shared" si="7"/>
        <v>199</v>
      </c>
      <c r="J32" s="201"/>
      <c r="K32" s="201">
        <f t="shared" si="8"/>
        <v>24</v>
      </c>
      <c r="L32" s="201">
        <f t="shared" si="8"/>
        <v>2</v>
      </c>
      <c r="M32" s="201"/>
      <c r="N32" s="201">
        <f t="shared" si="9"/>
        <v>175</v>
      </c>
      <c r="O32" s="201">
        <f t="shared" si="9"/>
        <v>0</v>
      </c>
      <c r="P32" s="201">
        <f t="shared" si="9"/>
        <v>175</v>
      </c>
      <c r="Q32" s="201">
        <f t="shared" si="9"/>
        <v>0</v>
      </c>
      <c r="R32" s="201">
        <f t="shared" si="9"/>
        <v>0</v>
      </c>
      <c r="S32" s="201">
        <f t="shared" si="9"/>
        <v>8</v>
      </c>
      <c r="T32" s="255"/>
      <c r="U32" s="256">
        <f>V32+X32</f>
        <v>36</v>
      </c>
      <c r="V32" s="201">
        <v>2</v>
      </c>
      <c r="W32" s="201"/>
      <c r="X32" s="264">
        <f t="shared" si="16"/>
        <v>34</v>
      </c>
      <c r="Y32" s="201"/>
      <c r="Z32" s="260">
        <v>34</v>
      </c>
      <c r="AA32" s="201"/>
      <c r="AB32" s="201"/>
      <c r="AC32" s="258"/>
      <c r="AD32" s="259"/>
      <c r="AE32" s="256">
        <f>AF32+AH32</f>
        <v>64</v>
      </c>
      <c r="AF32" s="201">
        <v>10</v>
      </c>
      <c r="AG32" s="201"/>
      <c r="AH32" s="264">
        <f aca="true" t="shared" si="18" ref="AH32:AH40">AI32+AJ32+AK32+AL32</f>
        <v>54</v>
      </c>
      <c r="AI32" s="201"/>
      <c r="AJ32" s="260">
        <v>54</v>
      </c>
      <c r="AK32" s="201"/>
      <c r="AL32" s="201"/>
      <c r="AM32" s="258"/>
      <c r="AN32" s="259"/>
      <c r="AO32" s="256">
        <f>AP32+AQ32+AR32</f>
        <v>42</v>
      </c>
      <c r="AP32" s="201">
        <v>6</v>
      </c>
      <c r="AQ32" s="201"/>
      <c r="AR32" s="264">
        <f>AS32+AT32+AU32+AV32</f>
        <v>36</v>
      </c>
      <c r="AS32" s="201"/>
      <c r="AT32" s="260">
        <v>36</v>
      </c>
      <c r="AU32" s="201"/>
      <c r="AV32" s="201"/>
      <c r="AW32" s="258"/>
      <c r="AX32" s="259"/>
      <c r="AY32" s="256">
        <f>AZ32+BB32</f>
        <v>57</v>
      </c>
      <c r="AZ32" s="201">
        <v>6</v>
      </c>
      <c r="BA32" s="201">
        <v>2</v>
      </c>
      <c r="BB32" s="264">
        <f>BC32+BD32+BE32+BF32</f>
        <v>51</v>
      </c>
      <c r="BC32" s="201"/>
      <c r="BD32" s="260">
        <v>51</v>
      </c>
      <c r="BE32" s="201"/>
      <c r="BF32" s="201"/>
      <c r="BG32" s="258">
        <v>8</v>
      </c>
      <c r="BH32" s="259"/>
      <c r="BI32" s="265"/>
      <c r="BJ32" s="201"/>
      <c r="BK32" s="201"/>
      <c r="BL32" s="264"/>
      <c r="BM32" s="201"/>
      <c r="BN32" s="201"/>
      <c r="BO32" s="201"/>
      <c r="BP32" s="201"/>
      <c r="BQ32" s="258"/>
      <c r="BR32" s="259"/>
      <c r="BS32" s="256"/>
      <c r="BT32" s="201"/>
      <c r="BU32" s="201"/>
      <c r="BV32" s="264"/>
      <c r="BW32" s="201"/>
      <c r="BX32" s="201"/>
      <c r="BY32" s="201"/>
      <c r="BZ32" s="201"/>
      <c r="CA32" s="258"/>
      <c r="CB32" s="259"/>
      <c r="CC32" s="209"/>
      <c r="CD32" s="201"/>
      <c r="CE32" s="201"/>
      <c r="CF32" s="197"/>
      <c r="CG32" s="201"/>
      <c r="CH32" s="201"/>
      <c r="CI32" s="201"/>
      <c r="CJ32" s="201"/>
      <c r="CK32" s="259"/>
      <c r="CL32" s="209"/>
      <c r="CM32" s="201"/>
      <c r="CN32" s="201"/>
      <c r="CO32" s="197"/>
      <c r="CP32" s="201"/>
      <c r="CQ32" s="201"/>
      <c r="CR32" s="201"/>
      <c r="CS32" s="201"/>
      <c r="CT32" s="259"/>
      <c r="CU32" s="209"/>
      <c r="CV32" s="201"/>
      <c r="CW32" s="201"/>
      <c r="CX32" s="197"/>
      <c r="CY32" s="201"/>
      <c r="CZ32" s="201"/>
      <c r="DA32" s="201"/>
      <c r="DB32" s="201"/>
      <c r="DC32" s="259"/>
      <c r="DD32" s="209"/>
      <c r="DE32" s="201"/>
      <c r="DF32" s="201"/>
      <c r="DG32" s="197"/>
      <c r="DH32" s="201"/>
      <c r="DI32" s="201"/>
      <c r="DJ32" s="201"/>
      <c r="DK32" s="201"/>
      <c r="DL32" s="259"/>
      <c r="DM32" s="209"/>
      <c r="DN32" s="201"/>
      <c r="DO32" s="201"/>
      <c r="DP32" s="197"/>
      <c r="DQ32" s="201"/>
      <c r="DR32" s="201"/>
      <c r="DS32" s="201"/>
      <c r="DT32" s="201"/>
      <c r="DU32" s="259"/>
      <c r="DV32" s="209"/>
      <c r="DW32" s="201"/>
      <c r="DX32" s="201"/>
      <c r="DY32" s="197"/>
      <c r="DZ32" s="201"/>
      <c r="EA32" s="201"/>
      <c r="EB32" s="201"/>
      <c r="EC32" s="201"/>
      <c r="ED32" s="259"/>
      <c r="EE32" s="209"/>
      <c r="EF32" s="201"/>
      <c r="EG32" s="201"/>
      <c r="EH32" s="197"/>
      <c r="EI32" s="201"/>
      <c r="EJ32" s="201"/>
      <c r="EK32" s="201"/>
      <c r="EL32" s="201"/>
      <c r="EM32" s="259"/>
      <c r="EN32" s="209"/>
      <c r="EO32" s="201"/>
      <c r="EP32" s="201"/>
      <c r="EQ32" s="197"/>
      <c r="ER32" s="201"/>
      <c r="ES32" s="201"/>
      <c r="ET32" s="201"/>
      <c r="EU32" s="201"/>
      <c r="EV32" s="259"/>
      <c r="EW32" s="209"/>
      <c r="EX32" s="201"/>
      <c r="EY32" s="201"/>
      <c r="EZ32" s="197"/>
      <c r="FA32" s="201"/>
      <c r="FB32" s="201"/>
      <c r="FC32" s="201"/>
      <c r="FD32" s="201"/>
      <c r="FE32" s="259"/>
      <c r="FF32" s="209"/>
      <c r="FG32" s="201"/>
      <c r="FH32" s="201"/>
      <c r="FI32" s="197"/>
      <c r="FJ32" s="201"/>
      <c r="FK32" s="201"/>
      <c r="FL32" s="201"/>
      <c r="FM32" s="201"/>
      <c r="FN32" s="259"/>
      <c r="FO32" s="209"/>
      <c r="FP32" s="201"/>
      <c r="FQ32" s="201"/>
      <c r="FR32" s="197"/>
      <c r="FS32" s="201"/>
      <c r="FT32" s="201"/>
      <c r="FU32" s="201"/>
      <c r="FV32" s="201"/>
      <c r="FW32" s="259"/>
      <c r="FX32" s="209"/>
      <c r="FY32" s="201"/>
      <c r="FZ32" s="201"/>
      <c r="GA32" s="197"/>
      <c r="GB32" s="201"/>
      <c r="GC32" s="201"/>
      <c r="GD32" s="201"/>
      <c r="GE32" s="201"/>
      <c r="GF32" s="259"/>
      <c r="GG32" s="209"/>
      <c r="GH32" s="201"/>
      <c r="GI32" s="201"/>
      <c r="GJ32" s="197"/>
      <c r="GK32" s="201"/>
      <c r="GL32" s="201"/>
      <c r="GM32" s="201"/>
      <c r="GN32" s="201"/>
      <c r="GO32" s="259"/>
      <c r="GP32" s="209"/>
      <c r="GQ32" s="201"/>
      <c r="GR32" s="201"/>
      <c r="GS32" s="197"/>
      <c r="GT32" s="201"/>
      <c r="GU32" s="201"/>
      <c r="GV32" s="201"/>
      <c r="GW32" s="201"/>
      <c r="GX32" s="259"/>
      <c r="GY32" s="209"/>
      <c r="GZ32" s="201"/>
      <c r="HA32" s="201"/>
      <c r="HB32" s="197"/>
      <c r="HC32" s="201"/>
      <c r="HD32" s="201"/>
      <c r="HE32" s="201"/>
      <c r="HF32" s="201"/>
      <c r="HG32" s="259"/>
      <c r="HH32" s="209"/>
      <c r="HI32" s="201"/>
      <c r="HJ32" s="201"/>
      <c r="HK32" s="197"/>
      <c r="HL32" s="201"/>
      <c r="HM32" s="201"/>
      <c r="HN32" s="201"/>
      <c r="HO32" s="201"/>
      <c r="HP32" s="259"/>
      <c r="HQ32" s="262"/>
      <c r="HR32" s="209">
        <v>172</v>
      </c>
      <c r="HS32" s="210">
        <f t="shared" si="17"/>
        <v>27</v>
      </c>
      <c r="HT32" s="209" t="s">
        <v>377</v>
      </c>
      <c r="HU32" s="259"/>
    </row>
    <row r="33" spans="1:229" s="97" customFormat="1" ht="15.75" customHeight="1">
      <c r="A33" s="201" t="s">
        <v>29</v>
      </c>
      <c r="B33" s="252" t="s">
        <v>30</v>
      </c>
      <c r="C33" s="253"/>
      <c r="D33" s="201">
        <v>357</v>
      </c>
      <c r="E33" s="201">
        <v>468</v>
      </c>
      <c r="F33" s="201"/>
      <c r="G33" s="201"/>
      <c r="H33" s="201"/>
      <c r="I33" s="201">
        <f t="shared" si="7"/>
        <v>236</v>
      </c>
      <c r="J33" s="201"/>
      <c r="K33" s="201">
        <f t="shared" si="8"/>
        <v>52</v>
      </c>
      <c r="L33" s="201">
        <f t="shared" si="8"/>
        <v>0</v>
      </c>
      <c r="M33" s="201"/>
      <c r="N33" s="201">
        <f t="shared" si="9"/>
        <v>184</v>
      </c>
      <c r="O33" s="201">
        <f t="shared" si="9"/>
        <v>4</v>
      </c>
      <c r="P33" s="201">
        <f t="shared" si="9"/>
        <v>180</v>
      </c>
      <c r="Q33" s="201">
        <f t="shared" si="9"/>
        <v>0</v>
      </c>
      <c r="R33" s="201">
        <f t="shared" si="9"/>
        <v>0</v>
      </c>
      <c r="S33" s="201">
        <f t="shared" si="9"/>
        <v>0</v>
      </c>
      <c r="T33" s="255"/>
      <c r="U33" s="256">
        <f>V33+X33</f>
        <v>30</v>
      </c>
      <c r="V33" s="201"/>
      <c r="W33" s="201"/>
      <c r="X33" s="264">
        <f t="shared" si="16"/>
        <v>30</v>
      </c>
      <c r="Y33" s="201">
        <v>2</v>
      </c>
      <c r="Z33" s="260">
        <v>28</v>
      </c>
      <c r="AA33" s="201"/>
      <c r="AB33" s="201"/>
      <c r="AC33" s="258"/>
      <c r="AD33" s="259"/>
      <c r="AE33" s="256">
        <f>AF33+AH33</f>
        <v>72</v>
      </c>
      <c r="AF33" s="201">
        <v>18</v>
      </c>
      <c r="AG33" s="201"/>
      <c r="AH33" s="264">
        <f t="shared" si="18"/>
        <v>54</v>
      </c>
      <c r="AI33" s="201">
        <v>2</v>
      </c>
      <c r="AJ33" s="260">
        <v>52</v>
      </c>
      <c r="AK33" s="201"/>
      <c r="AL33" s="201"/>
      <c r="AM33" s="258"/>
      <c r="AN33" s="259"/>
      <c r="AO33" s="256">
        <f>AP33+AQ33+AR33</f>
        <v>30</v>
      </c>
      <c r="AP33" s="201">
        <v>6</v>
      </c>
      <c r="AQ33" s="201"/>
      <c r="AR33" s="264">
        <f>AS33+AT33+AU33+AV33</f>
        <v>24</v>
      </c>
      <c r="AS33" s="201"/>
      <c r="AT33" s="260">
        <v>24</v>
      </c>
      <c r="AU33" s="201"/>
      <c r="AV33" s="201"/>
      <c r="AW33" s="258"/>
      <c r="AX33" s="259"/>
      <c r="AY33" s="256">
        <f>AZ33+BB33</f>
        <v>44</v>
      </c>
      <c r="AZ33" s="201">
        <v>10</v>
      </c>
      <c r="BA33" s="201"/>
      <c r="BB33" s="264">
        <f>BC33+BD33+BE33+BF33</f>
        <v>34</v>
      </c>
      <c r="BC33" s="201"/>
      <c r="BD33" s="260">
        <v>34</v>
      </c>
      <c r="BE33" s="201"/>
      <c r="BF33" s="201"/>
      <c r="BG33" s="258"/>
      <c r="BH33" s="259"/>
      <c r="BI33" s="265">
        <f>BJ33+BK33+BL33</f>
        <v>30</v>
      </c>
      <c r="BJ33" s="201">
        <v>8</v>
      </c>
      <c r="BK33" s="201"/>
      <c r="BL33" s="264">
        <f>BM33+BN33+BO33+BP33</f>
        <v>22</v>
      </c>
      <c r="BM33" s="201"/>
      <c r="BN33" s="260">
        <v>22</v>
      </c>
      <c r="BO33" s="201"/>
      <c r="BP33" s="201"/>
      <c r="BQ33" s="258"/>
      <c r="BR33" s="259"/>
      <c r="BS33" s="256">
        <f>BT33+BU33+BV33</f>
        <v>30</v>
      </c>
      <c r="BT33" s="201">
        <v>10</v>
      </c>
      <c r="BU33" s="201"/>
      <c r="BV33" s="264">
        <f>BW33+BX33+BY33+BZ33</f>
        <v>20</v>
      </c>
      <c r="BW33" s="201"/>
      <c r="BX33" s="260">
        <v>20</v>
      </c>
      <c r="BY33" s="201"/>
      <c r="BZ33" s="201"/>
      <c r="CA33" s="258"/>
      <c r="CB33" s="259"/>
      <c r="CC33" s="209"/>
      <c r="CD33" s="201"/>
      <c r="CE33" s="201"/>
      <c r="CF33" s="197"/>
      <c r="CG33" s="201"/>
      <c r="CH33" s="201"/>
      <c r="CI33" s="201"/>
      <c r="CJ33" s="201"/>
      <c r="CK33" s="259"/>
      <c r="CL33" s="209"/>
      <c r="CM33" s="201"/>
      <c r="CN33" s="201"/>
      <c r="CO33" s="197"/>
      <c r="CP33" s="201"/>
      <c r="CQ33" s="201"/>
      <c r="CR33" s="201"/>
      <c r="CS33" s="201"/>
      <c r="CT33" s="259"/>
      <c r="CU33" s="209"/>
      <c r="CV33" s="201"/>
      <c r="CW33" s="201"/>
      <c r="CX33" s="197"/>
      <c r="CY33" s="201"/>
      <c r="CZ33" s="201"/>
      <c r="DA33" s="201"/>
      <c r="DB33" s="201"/>
      <c r="DC33" s="259"/>
      <c r="DD33" s="209"/>
      <c r="DE33" s="201"/>
      <c r="DF33" s="201"/>
      <c r="DG33" s="197"/>
      <c r="DH33" s="201"/>
      <c r="DI33" s="201"/>
      <c r="DJ33" s="201"/>
      <c r="DK33" s="201"/>
      <c r="DL33" s="259"/>
      <c r="DM33" s="209"/>
      <c r="DN33" s="201"/>
      <c r="DO33" s="201"/>
      <c r="DP33" s="197"/>
      <c r="DQ33" s="201"/>
      <c r="DR33" s="201"/>
      <c r="DS33" s="201"/>
      <c r="DT33" s="201"/>
      <c r="DU33" s="259"/>
      <c r="DV33" s="209"/>
      <c r="DW33" s="201"/>
      <c r="DX33" s="201"/>
      <c r="DY33" s="197"/>
      <c r="DZ33" s="201"/>
      <c r="EA33" s="201"/>
      <c r="EB33" s="201"/>
      <c r="EC33" s="201"/>
      <c r="ED33" s="259"/>
      <c r="EE33" s="209"/>
      <c r="EF33" s="201"/>
      <c r="EG33" s="201"/>
      <c r="EH33" s="197"/>
      <c r="EI33" s="201"/>
      <c r="EJ33" s="201"/>
      <c r="EK33" s="201"/>
      <c r="EL33" s="201"/>
      <c r="EM33" s="259"/>
      <c r="EN33" s="209"/>
      <c r="EO33" s="201"/>
      <c r="EP33" s="201"/>
      <c r="EQ33" s="197"/>
      <c r="ER33" s="201"/>
      <c r="ES33" s="201"/>
      <c r="ET33" s="201"/>
      <c r="EU33" s="201"/>
      <c r="EV33" s="259"/>
      <c r="EW33" s="209"/>
      <c r="EX33" s="201"/>
      <c r="EY33" s="201"/>
      <c r="EZ33" s="197"/>
      <c r="FA33" s="201"/>
      <c r="FB33" s="201"/>
      <c r="FC33" s="201"/>
      <c r="FD33" s="201"/>
      <c r="FE33" s="259"/>
      <c r="FF33" s="209"/>
      <c r="FG33" s="201"/>
      <c r="FH33" s="201"/>
      <c r="FI33" s="197"/>
      <c r="FJ33" s="201"/>
      <c r="FK33" s="201"/>
      <c r="FL33" s="201"/>
      <c r="FM33" s="201"/>
      <c r="FN33" s="259"/>
      <c r="FO33" s="209"/>
      <c r="FP33" s="201"/>
      <c r="FQ33" s="201"/>
      <c r="FR33" s="197"/>
      <c r="FS33" s="201"/>
      <c r="FT33" s="201"/>
      <c r="FU33" s="201"/>
      <c r="FV33" s="201"/>
      <c r="FW33" s="259"/>
      <c r="FX33" s="209"/>
      <c r="FY33" s="201"/>
      <c r="FZ33" s="201"/>
      <c r="GA33" s="197"/>
      <c r="GB33" s="201"/>
      <c r="GC33" s="201"/>
      <c r="GD33" s="201"/>
      <c r="GE33" s="201"/>
      <c r="GF33" s="259"/>
      <c r="GG33" s="209"/>
      <c r="GH33" s="201"/>
      <c r="GI33" s="201"/>
      <c r="GJ33" s="197"/>
      <c r="GK33" s="201"/>
      <c r="GL33" s="201"/>
      <c r="GM33" s="201"/>
      <c r="GN33" s="201"/>
      <c r="GO33" s="259"/>
      <c r="GP33" s="209"/>
      <c r="GQ33" s="201"/>
      <c r="GR33" s="201"/>
      <c r="GS33" s="197"/>
      <c r="GT33" s="201"/>
      <c r="GU33" s="201"/>
      <c r="GV33" s="201"/>
      <c r="GW33" s="201"/>
      <c r="GX33" s="259"/>
      <c r="GY33" s="209"/>
      <c r="GZ33" s="201"/>
      <c r="HA33" s="201"/>
      <c r="HB33" s="197"/>
      <c r="HC33" s="201"/>
      <c r="HD33" s="201"/>
      <c r="HE33" s="201"/>
      <c r="HF33" s="201"/>
      <c r="HG33" s="259"/>
      <c r="HH33" s="209"/>
      <c r="HI33" s="201"/>
      <c r="HJ33" s="201"/>
      <c r="HK33" s="197"/>
      <c r="HL33" s="201"/>
      <c r="HM33" s="201"/>
      <c r="HN33" s="201"/>
      <c r="HO33" s="201"/>
      <c r="HP33" s="259"/>
      <c r="HQ33" s="262"/>
      <c r="HR33" s="209">
        <v>176</v>
      </c>
      <c r="HS33" s="210">
        <f t="shared" si="17"/>
        <v>60</v>
      </c>
      <c r="HT33" s="209" t="s">
        <v>412</v>
      </c>
      <c r="HU33" s="259"/>
    </row>
    <row r="34" spans="1:229" s="97" customFormat="1" ht="14.25" customHeight="1">
      <c r="A34" s="201" t="s">
        <v>32</v>
      </c>
      <c r="B34" s="252" t="s">
        <v>33</v>
      </c>
      <c r="C34" s="253"/>
      <c r="D34" s="201"/>
      <c r="E34" s="201">
        <v>4</v>
      </c>
      <c r="F34" s="201"/>
      <c r="G34" s="201"/>
      <c r="H34" s="201"/>
      <c r="I34" s="201">
        <f t="shared" si="7"/>
        <v>54</v>
      </c>
      <c r="J34" s="201"/>
      <c r="K34" s="201">
        <f t="shared" si="8"/>
        <v>6</v>
      </c>
      <c r="L34" s="201">
        <f t="shared" si="8"/>
        <v>0</v>
      </c>
      <c r="M34" s="201"/>
      <c r="N34" s="201">
        <f t="shared" si="9"/>
        <v>48</v>
      </c>
      <c r="O34" s="201">
        <f t="shared" si="9"/>
        <v>34</v>
      </c>
      <c r="P34" s="201">
        <f t="shared" si="9"/>
        <v>14</v>
      </c>
      <c r="Q34" s="201">
        <f t="shared" si="9"/>
        <v>0</v>
      </c>
      <c r="R34" s="201">
        <f t="shared" si="9"/>
        <v>0</v>
      </c>
      <c r="S34" s="201">
        <f t="shared" si="9"/>
        <v>0</v>
      </c>
      <c r="T34" s="255"/>
      <c r="U34" s="256"/>
      <c r="V34" s="201"/>
      <c r="W34" s="201"/>
      <c r="X34" s="264"/>
      <c r="Y34" s="201"/>
      <c r="Z34" s="201"/>
      <c r="AA34" s="201"/>
      <c r="AB34" s="201"/>
      <c r="AC34" s="258"/>
      <c r="AD34" s="259"/>
      <c r="AE34" s="256">
        <f>AF34+AH34</f>
        <v>54</v>
      </c>
      <c r="AF34" s="201">
        <v>6</v>
      </c>
      <c r="AG34" s="201"/>
      <c r="AH34" s="264">
        <f t="shared" si="18"/>
        <v>48</v>
      </c>
      <c r="AI34" s="260">
        <v>34</v>
      </c>
      <c r="AJ34" s="260">
        <v>14</v>
      </c>
      <c r="AK34" s="201"/>
      <c r="AL34" s="201"/>
      <c r="AM34" s="258"/>
      <c r="AN34" s="259"/>
      <c r="AO34" s="256"/>
      <c r="AP34" s="201"/>
      <c r="AQ34" s="201"/>
      <c r="AR34" s="264"/>
      <c r="AS34" s="201"/>
      <c r="AT34" s="201"/>
      <c r="AU34" s="201"/>
      <c r="AV34" s="201"/>
      <c r="AW34" s="258"/>
      <c r="AX34" s="259"/>
      <c r="AY34" s="256"/>
      <c r="AZ34" s="201"/>
      <c r="BA34" s="201"/>
      <c r="BB34" s="264"/>
      <c r="BC34" s="201"/>
      <c r="BD34" s="201"/>
      <c r="BE34" s="201"/>
      <c r="BF34" s="201"/>
      <c r="BG34" s="258"/>
      <c r="BH34" s="259"/>
      <c r="BI34" s="265"/>
      <c r="BJ34" s="201"/>
      <c r="BK34" s="201"/>
      <c r="BL34" s="264"/>
      <c r="BM34" s="201"/>
      <c r="BN34" s="201"/>
      <c r="BO34" s="201"/>
      <c r="BP34" s="201"/>
      <c r="BQ34" s="258"/>
      <c r="BR34" s="259"/>
      <c r="BS34" s="256"/>
      <c r="BT34" s="201"/>
      <c r="BU34" s="201"/>
      <c r="BV34" s="264"/>
      <c r="BW34" s="201"/>
      <c r="BX34" s="201"/>
      <c r="BY34" s="201"/>
      <c r="BZ34" s="201"/>
      <c r="CA34" s="258"/>
      <c r="CB34" s="259"/>
      <c r="CC34" s="209"/>
      <c r="CD34" s="201"/>
      <c r="CE34" s="201"/>
      <c r="CF34" s="197"/>
      <c r="CG34" s="201"/>
      <c r="CH34" s="201"/>
      <c r="CI34" s="201"/>
      <c r="CJ34" s="201"/>
      <c r="CK34" s="259"/>
      <c r="CL34" s="209"/>
      <c r="CM34" s="201"/>
      <c r="CN34" s="201"/>
      <c r="CO34" s="197"/>
      <c r="CP34" s="201"/>
      <c r="CQ34" s="201"/>
      <c r="CR34" s="201"/>
      <c r="CS34" s="201"/>
      <c r="CT34" s="259"/>
      <c r="CU34" s="209"/>
      <c r="CV34" s="201"/>
      <c r="CW34" s="201"/>
      <c r="CX34" s="197"/>
      <c r="CY34" s="201"/>
      <c r="CZ34" s="201"/>
      <c r="DA34" s="201"/>
      <c r="DB34" s="201"/>
      <c r="DC34" s="259"/>
      <c r="DD34" s="209"/>
      <c r="DE34" s="201"/>
      <c r="DF34" s="201"/>
      <c r="DG34" s="197"/>
      <c r="DH34" s="201"/>
      <c r="DI34" s="201"/>
      <c r="DJ34" s="201"/>
      <c r="DK34" s="201"/>
      <c r="DL34" s="259"/>
      <c r="DM34" s="209"/>
      <c r="DN34" s="201"/>
      <c r="DO34" s="201"/>
      <c r="DP34" s="197"/>
      <c r="DQ34" s="201"/>
      <c r="DR34" s="201"/>
      <c r="DS34" s="201"/>
      <c r="DT34" s="201"/>
      <c r="DU34" s="259"/>
      <c r="DV34" s="209"/>
      <c r="DW34" s="201"/>
      <c r="DX34" s="201"/>
      <c r="DY34" s="197"/>
      <c r="DZ34" s="201"/>
      <c r="EA34" s="201"/>
      <c r="EB34" s="201"/>
      <c r="EC34" s="201"/>
      <c r="ED34" s="259"/>
      <c r="EE34" s="209"/>
      <c r="EF34" s="201"/>
      <c r="EG34" s="201"/>
      <c r="EH34" s="197"/>
      <c r="EI34" s="201"/>
      <c r="EJ34" s="201"/>
      <c r="EK34" s="201"/>
      <c r="EL34" s="201"/>
      <c r="EM34" s="259"/>
      <c r="EN34" s="209"/>
      <c r="EO34" s="201"/>
      <c r="EP34" s="201"/>
      <c r="EQ34" s="197"/>
      <c r="ER34" s="201"/>
      <c r="ES34" s="201"/>
      <c r="ET34" s="201"/>
      <c r="EU34" s="201"/>
      <c r="EV34" s="259"/>
      <c r="EW34" s="209"/>
      <c r="EX34" s="201"/>
      <c r="EY34" s="201"/>
      <c r="EZ34" s="197"/>
      <c r="FA34" s="201"/>
      <c r="FB34" s="201"/>
      <c r="FC34" s="201"/>
      <c r="FD34" s="201"/>
      <c r="FE34" s="259"/>
      <c r="FF34" s="209"/>
      <c r="FG34" s="201"/>
      <c r="FH34" s="201"/>
      <c r="FI34" s="197"/>
      <c r="FJ34" s="201"/>
      <c r="FK34" s="201"/>
      <c r="FL34" s="201"/>
      <c r="FM34" s="201"/>
      <c r="FN34" s="259"/>
      <c r="FO34" s="209"/>
      <c r="FP34" s="201"/>
      <c r="FQ34" s="201"/>
      <c r="FR34" s="197"/>
      <c r="FS34" s="201"/>
      <c r="FT34" s="201"/>
      <c r="FU34" s="201"/>
      <c r="FV34" s="201"/>
      <c r="FW34" s="259"/>
      <c r="FX34" s="209"/>
      <c r="FY34" s="201"/>
      <c r="FZ34" s="201"/>
      <c r="GA34" s="197"/>
      <c r="GB34" s="201"/>
      <c r="GC34" s="201"/>
      <c r="GD34" s="201"/>
      <c r="GE34" s="201"/>
      <c r="GF34" s="259"/>
      <c r="GG34" s="209"/>
      <c r="GH34" s="201"/>
      <c r="GI34" s="201"/>
      <c r="GJ34" s="197"/>
      <c r="GK34" s="201"/>
      <c r="GL34" s="201"/>
      <c r="GM34" s="201"/>
      <c r="GN34" s="201"/>
      <c r="GO34" s="259"/>
      <c r="GP34" s="209"/>
      <c r="GQ34" s="201"/>
      <c r="GR34" s="201"/>
      <c r="GS34" s="197"/>
      <c r="GT34" s="201"/>
      <c r="GU34" s="201"/>
      <c r="GV34" s="201"/>
      <c r="GW34" s="201"/>
      <c r="GX34" s="259"/>
      <c r="GY34" s="209"/>
      <c r="GZ34" s="201"/>
      <c r="HA34" s="201"/>
      <c r="HB34" s="197"/>
      <c r="HC34" s="201"/>
      <c r="HD34" s="201"/>
      <c r="HE34" s="201"/>
      <c r="HF34" s="201"/>
      <c r="HG34" s="259"/>
      <c r="HH34" s="209"/>
      <c r="HI34" s="201"/>
      <c r="HJ34" s="201"/>
      <c r="HK34" s="197"/>
      <c r="HL34" s="201"/>
      <c r="HM34" s="201"/>
      <c r="HN34" s="201"/>
      <c r="HO34" s="201"/>
      <c r="HP34" s="259"/>
      <c r="HQ34" s="262"/>
      <c r="HR34" s="209">
        <v>48</v>
      </c>
      <c r="HS34" s="210">
        <f t="shared" si="17"/>
        <v>6</v>
      </c>
      <c r="HT34" s="209" t="s">
        <v>237</v>
      </c>
      <c r="HU34" s="259"/>
    </row>
    <row r="35" spans="1:229" s="97" customFormat="1" ht="14.25" customHeight="1">
      <c r="A35" s="201" t="s">
        <v>35</v>
      </c>
      <c r="B35" s="252" t="s">
        <v>689</v>
      </c>
      <c r="C35" s="253"/>
      <c r="D35" s="201"/>
      <c r="E35" s="201">
        <v>3</v>
      </c>
      <c r="F35" s="201"/>
      <c r="G35" s="201"/>
      <c r="H35" s="201"/>
      <c r="I35" s="201">
        <f>U35+AE35+AO35+AY35+BI35+BS35</f>
        <v>38</v>
      </c>
      <c r="J35" s="201"/>
      <c r="K35" s="201">
        <f>V35+AF35+AP35+AZ35+BJ35+BT35</f>
        <v>2</v>
      </c>
      <c r="L35" s="201">
        <f>W35+AG35+AQ35+BA35+BK35+BU35</f>
        <v>0</v>
      </c>
      <c r="M35" s="201"/>
      <c r="N35" s="201">
        <f aca="true" t="shared" si="19" ref="N35:S35">X35+AH35+AR35+BB35+BL35+BV35</f>
        <v>36</v>
      </c>
      <c r="O35" s="201">
        <f t="shared" si="19"/>
        <v>36</v>
      </c>
      <c r="P35" s="201">
        <f t="shared" si="19"/>
        <v>0</v>
      </c>
      <c r="Q35" s="201">
        <f t="shared" si="19"/>
        <v>0</v>
      </c>
      <c r="R35" s="201">
        <f t="shared" si="19"/>
        <v>0</v>
      </c>
      <c r="S35" s="201">
        <f t="shared" si="19"/>
        <v>0</v>
      </c>
      <c r="T35" s="255"/>
      <c r="U35" s="256">
        <f>V35+X35</f>
        <v>38</v>
      </c>
      <c r="V35" s="201">
        <v>2</v>
      </c>
      <c r="W35" s="201"/>
      <c r="X35" s="264">
        <f>Y35+Z35+AA35+AB35</f>
        <v>36</v>
      </c>
      <c r="Y35" s="260">
        <v>36</v>
      </c>
      <c r="Z35" s="260"/>
      <c r="AA35" s="201"/>
      <c r="AB35" s="201"/>
      <c r="AC35" s="258"/>
      <c r="AD35" s="259"/>
      <c r="AE35" s="256"/>
      <c r="AF35" s="201"/>
      <c r="AG35" s="201"/>
      <c r="AH35" s="264"/>
      <c r="AI35" s="201"/>
      <c r="AJ35" s="201"/>
      <c r="AK35" s="201"/>
      <c r="AL35" s="201"/>
      <c r="AM35" s="258"/>
      <c r="AN35" s="259"/>
      <c r="AO35" s="256"/>
      <c r="AP35" s="201"/>
      <c r="AQ35" s="201"/>
      <c r="AR35" s="264"/>
      <c r="AS35" s="201"/>
      <c r="AT35" s="201"/>
      <c r="AU35" s="201"/>
      <c r="AV35" s="201"/>
      <c r="AW35" s="258"/>
      <c r="AX35" s="259"/>
      <c r="AY35" s="256"/>
      <c r="AZ35" s="201"/>
      <c r="BA35" s="201"/>
      <c r="BB35" s="264"/>
      <c r="BC35" s="201"/>
      <c r="BD35" s="201"/>
      <c r="BE35" s="201"/>
      <c r="BF35" s="201"/>
      <c r="BG35" s="258"/>
      <c r="BH35" s="259"/>
      <c r="BI35" s="265"/>
      <c r="BJ35" s="201"/>
      <c r="BK35" s="201"/>
      <c r="BL35" s="264"/>
      <c r="BM35" s="201"/>
      <c r="BN35" s="201"/>
      <c r="BO35" s="201"/>
      <c r="BP35" s="201"/>
      <c r="BQ35" s="258"/>
      <c r="BR35" s="259"/>
      <c r="BS35" s="256"/>
      <c r="BT35" s="201"/>
      <c r="BU35" s="201"/>
      <c r="BV35" s="264"/>
      <c r="BW35" s="201"/>
      <c r="BX35" s="201"/>
      <c r="BY35" s="201"/>
      <c r="BZ35" s="201"/>
      <c r="CA35" s="258"/>
      <c r="CB35" s="259"/>
      <c r="CC35" s="209"/>
      <c r="CD35" s="201"/>
      <c r="CE35" s="201"/>
      <c r="CF35" s="197"/>
      <c r="CG35" s="201"/>
      <c r="CH35" s="201"/>
      <c r="CI35" s="201"/>
      <c r="CJ35" s="201"/>
      <c r="CK35" s="259"/>
      <c r="CL35" s="209"/>
      <c r="CM35" s="201"/>
      <c r="CN35" s="201"/>
      <c r="CO35" s="197"/>
      <c r="CP35" s="201"/>
      <c r="CQ35" s="201"/>
      <c r="CR35" s="201"/>
      <c r="CS35" s="201"/>
      <c r="CT35" s="259"/>
      <c r="CU35" s="209"/>
      <c r="CV35" s="201"/>
      <c r="CW35" s="201"/>
      <c r="CX35" s="197"/>
      <c r="CY35" s="201"/>
      <c r="CZ35" s="201"/>
      <c r="DA35" s="201"/>
      <c r="DB35" s="201"/>
      <c r="DC35" s="259"/>
      <c r="DD35" s="209"/>
      <c r="DE35" s="201"/>
      <c r="DF35" s="201"/>
      <c r="DG35" s="197"/>
      <c r="DH35" s="201"/>
      <c r="DI35" s="201"/>
      <c r="DJ35" s="201"/>
      <c r="DK35" s="201"/>
      <c r="DL35" s="259"/>
      <c r="DM35" s="209"/>
      <c r="DN35" s="201"/>
      <c r="DO35" s="201"/>
      <c r="DP35" s="197"/>
      <c r="DQ35" s="201"/>
      <c r="DR35" s="201"/>
      <c r="DS35" s="201"/>
      <c r="DT35" s="201"/>
      <c r="DU35" s="259"/>
      <c r="DV35" s="209"/>
      <c r="DW35" s="201"/>
      <c r="DX35" s="201"/>
      <c r="DY35" s="197"/>
      <c r="DZ35" s="201"/>
      <c r="EA35" s="201"/>
      <c r="EB35" s="201"/>
      <c r="EC35" s="201"/>
      <c r="ED35" s="259"/>
      <c r="EE35" s="209"/>
      <c r="EF35" s="201"/>
      <c r="EG35" s="201"/>
      <c r="EH35" s="197"/>
      <c r="EI35" s="201"/>
      <c r="EJ35" s="201"/>
      <c r="EK35" s="201"/>
      <c r="EL35" s="201"/>
      <c r="EM35" s="259"/>
      <c r="EN35" s="209"/>
      <c r="EO35" s="201"/>
      <c r="EP35" s="201"/>
      <c r="EQ35" s="197"/>
      <c r="ER35" s="201"/>
      <c r="ES35" s="201"/>
      <c r="ET35" s="201"/>
      <c r="EU35" s="201"/>
      <c r="EV35" s="259"/>
      <c r="EW35" s="209"/>
      <c r="EX35" s="201"/>
      <c r="EY35" s="201"/>
      <c r="EZ35" s="197"/>
      <c r="FA35" s="201"/>
      <c r="FB35" s="201"/>
      <c r="FC35" s="201"/>
      <c r="FD35" s="201"/>
      <c r="FE35" s="259"/>
      <c r="FF35" s="209"/>
      <c r="FG35" s="201"/>
      <c r="FH35" s="201"/>
      <c r="FI35" s="197"/>
      <c r="FJ35" s="201"/>
      <c r="FK35" s="201"/>
      <c r="FL35" s="201"/>
      <c r="FM35" s="201"/>
      <c r="FN35" s="259"/>
      <c r="FO35" s="209"/>
      <c r="FP35" s="201"/>
      <c r="FQ35" s="201"/>
      <c r="FR35" s="197"/>
      <c r="FS35" s="201"/>
      <c r="FT35" s="201"/>
      <c r="FU35" s="201"/>
      <c r="FV35" s="201"/>
      <c r="FW35" s="259"/>
      <c r="FX35" s="209"/>
      <c r="FY35" s="201"/>
      <c r="FZ35" s="201"/>
      <c r="GA35" s="197"/>
      <c r="GB35" s="201"/>
      <c r="GC35" s="201"/>
      <c r="GD35" s="201"/>
      <c r="GE35" s="201"/>
      <c r="GF35" s="259"/>
      <c r="GG35" s="209"/>
      <c r="GH35" s="201"/>
      <c r="GI35" s="201"/>
      <c r="GJ35" s="197"/>
      <c r="GK35" s="201"/>
      <c r="GL35" s="201"/>
      <c r="GM35" s="201"/>
      <c r="GN35" s="201"/>
      <c r="GO35" s="259"/>
      <c r="GP35" s="209"/>
      <c r="GQ35" s="201"/>
      <c r="GR35" s="201"/>
      <c r="GS35" s="197"/>
      <c r="GT35" s="201"/>
      <c r="GU35" s="201"/>
      <c r="GV35" s="201"/>
      <c r="GW35" s="201"/>
      <c r="GX35" s="259"/>
      <c r="GY35" s="209"/>
      <c r="GZ35" s="201"/>
      <c r="HA35" s="201"/>
      <c r="HB35" s="197"/>
      <c r="HC35" s="201"/>
      <c r="HD35" s="201"/>
      <c r="HE35" s="201"/>
      <c r="HF35" s="201"/>
      <c r="HG35" s="259"/>
      <c r="HH35" s="209"/>
      <c r="HI35" s="201"/>
      <c r="HJ35" s="201"/>
      <c r="HK35" s="197"/>
      <c r="HL35" s="201"/>
      <c r="HM35" s="201"/>
      <c r="HN35" s="201"/>
      <c r="HO35" s="201"/>
      <c r="HP35" s="259"/>
      <c r="HQ35" s="262"/>
      <c r="HR35" s="209">
        <v>0</v>
      </c>
      <c r="HS35" s="210">
        <f>I35-HR35</f>
        <v>38</v>
      </c>
      <c r="HT35" s="209" t="s">
        <v>159</v>
      </c>
      <c r="HU35" s="259"/>
    </row>
    <row r="36" spans="1:229" s="97" customFormat="1" ht="23.25" customHeight="1">
      <c r="A36" s="201" t="s">
        <v>37</v>
      </c>
      <c r="B36" s="252" t="s">
        <v>38</v>
      </c>
      <c r="C36" s="253"/>
      <c r="D36" s="201"/>
      <c r="E36" s="201">
        <v>3</v>
      </c>
      <c r="F36" s="201"/>
      <c r="G36" s="201"/>
      <c r="H36" s="201"/>
      <c r="I36" s="201">
        <f t="shared" si="7"/>
        <v>46</v>
      </c>
      <c r="J36" s="201"/>
      <c r="K36" s="201">
        <f t="shared" si="8"/>
        <v>10</v>
      </c>
      <c r="L36" s="201">
        <f t="shared" si="8"/>
        <v>0</v>
      </c>
      <c r="M36" s="201"/>
      <c r="N36" s="201">
        <f t="shared" si="9"/>
        <v>36</v>
      </c>
      <c r="O36" s="201">
        <f t="shared" si="9"/>
        <v>6</v>
      </c>
      <c r="P36" s="201">
        <f t="shared" si="9"/>
        <v>30</v>
      </c>
      <c r="Q36" s="201">
        <f t="shared" si="9"/>
        <v>0</v>
      </c>
      <c r="R36" s="201">
        <f t="shared" si="9"/>
        <v>0</v>
      </c>
      <c r="S36" s="201">
        <f t="shared" si="9"/>
        <v>0</v>
      </c>
      <c r="T36" s="255"/>
      <c r="U36" s="256">
        <f>V36+X36</f>
        <v>46</v>
      </c>
      <c r="V36" s="201">
        <v>10</v>
      </c>
      <c r="W36" s="201"/>
      <c r="X36" s="264">
        <f t="shared" si="16"/>
        <v>36</v>
      </c>
      <c r="Y36" s="260">
        <v>6</v>
      </c>
      <c r="Z36" s="260">
        <v>30</v>
      </c>
      <c r="AA36" s="201"/>
      <c r="AB36" s="201"/>
      <c r="AC36" s="258"/>
      <c r="AD36" s="259"/>
      <c r="AE36" s="256"/>
      <c r="AF36" s="201"/>
      <c r="AG36" s="201"/>
      <c r="AH36" s="264"/>
      <c r="AI36" s="201"/>
      <c r="AJ36" s="201"/>
      <c r="AK36" s="201"/>
      <c r="AL36" s="201"/>
      <c r="AM36" s="258"/>
      <c r="AN36" s="259"/>
      <c r="AO36" s="256"/>
      <c r="AP36" s="201"/>
      <c r="AQ36" s="201"/>
      <c r="AR36" s="264"/>
      <c r="AS36" s="201"/>
      <c r="AT36" s="201"/>
      <c r="AU36" s="201"/>
      <c r="AV36" s="201"/>
      <c r="AW36" s="258"/>
      <c r="AX36" s="259"/>
      <c r="AY36" s="256"/>
      <c r="AZ36" s="201"/>
      <c r="BA36" s="201"/>
      <c r="BB36" s="264"/>
      <c r="BC36" s="201"/>
      <c r="BD36" s="201"/>
      <c r="BE36" s="201"/>
      <c r="BF36" s="201"/>
      <c r="BG36" s="258"/>
      <c r="BH36" s="259"/>
      <c r="BI36" s="265"/>
      <c r="BJ36" s="201"/>
      <c r="BK36" s="201"/>
      <c r="BL36" s="264"/>
      <c r="BM36" s="201"/>
      <c r="BN36" s="201"/>
      <c r="BO36" s="201"/>
      <c r="BP36" s="201"/>
      <c r="BQ36" s="258"/>
      <c r="BR36" s="259"/>
      <c r="BS36" s="256"/>
      <c r="BT36" s="201"/>
      <c r="BU36" s="201"/>
      <c r="BV36" s="264"/>
      <c r="BW36" s="201"/>
      <c r="BX36" s="201"/>
      <c r="BY36" s="201"/>
      <c r="BZ36" s="201"/>
      <c r="CA36" s="258"/>
      <c r="CB36" s="259"/>
      <c r="CC36" s="209"/>
      <c r="CD36" s="201"/>
      <c r="CE36" s="201"/>
      <c r="CF36" s="197"/>
      <c r="CG36" s="201"/>
      <c r="CH36" s="201"/>
      <c r="CI36" s="201"/>
      <c r="CJ36" s="201"/>
      <c r="CK36" s="259"/>
      <c r="CL36" s="209"/>
      <c r="CM36" s="201"/>
      <c r="CN36" s="201"/>
      <c r="CO36" s="197"/>
      <c r="CP36" s="201"/>
      <c r="CQ36" s="201"/>
      <c r="CR36" s="201"/>
      <c r="CS36" s="201"/>
      <c r="CT36" s="259"/>
      <c r="CU36" s="209"/>
      <c r="CV36" s="201"/>
      <c r="CW36" s="201"/>
      <c r="CX36" s="197"/>
      <c r="CY36" s="201"/>
      <c r="CZ36" s="201"/>
      <c r="DA36" s="201"/>
      <c r="DB36" s="201"/>
      <c r="DC36" s="259"/>
      <c r="DD36" s="209"/>
      <c r="DE36" s="201"/>
      <c r="DF36" s="201"/>
      <c r="DG36" s="197"/>
      <c r="DH36" s="201"/>
      <c r="DI36" s="201"/>
      <c r="DJ36" s="201"/>
      <c r="DK36" s="201"/>
      <c r="DL36" s="259"/>
      <c r="DM36" s="209"/>
      <c r="DN36" s="201"/>
      <c r="DO36" s="201"/>
      <c r="DP36" s="197"/>
      <c r="DQ36" s="201"/>
      <c r="DR36" s="201"/>
      <c r="DS36" s="201"/>
      <c r="DT36" s="201"/>
      <c r="DU36" s="259"/>
      <c r="DV36" s="209"/>
      <c r="DW36" s="201"/>
      <c r="DX36" s="201"/>
      <c r="DY36" s="197"/>
      <c r="DZ36" s="201"/>
      <c r="EA36" s="201"/>
      <c r="EB36" s="201"/>
      <c r="EC36" s="201"/>
      <c r="ED36" s="259"/>
      <c r="EE36" s="209"/>
      <c r="EF36" s="201"/>
      <c r="EG36" s="201"/>
      <c r="EH36" s="197"/>
      <c r="EI36" s="201"/>
      <c r="EJ36" s="201"/>
      <c r="EK36" s="201"/>
      <c r="EL36" s="201"/>
      <c r="EM36" s="259"/>
      <c r="EN36" s="209"/>
      <c r="EO36" s="201"/>
      <c r="EP36" s="201"/>
      <c r="EQ36" s="197"/>
      <c r="ER36" s="201"/>
      <c r="ES36" s="201"/>
      <c r="ET36" s="201"/>
      <c r="EU36" s="201"/>
      <c r="EV36" s="259"/>
      <c r="EW36" s="209"/>
      <c r="EX36" s="201"/>
      <c r="EY36" s="201"/>
      <c r="EZ36" s="197"/>
      <c r="FA36" s="201"/>
      <c r="FB36" s="201"/>
      <c r="FC36" s="201"/>
      <c r="FD36" s="201"/>
      <c r="FE36" s="259"/>
      <c r="FF36" s="209"/>
      <c r="FG36" s="201"/>
      <c r="FH36" s="201"/>
      <c r="FI36" s="197"/>
      <c r="FJ36" s="201"/>
      <c r="FK36" s="201"/>
      <c r="FL36" s="201"/>
      <c r="FM36" s="201"/>
      <c r="FN36" s="259"/>
      <c r="FO36" s="209"/>
      <c r="FP36" s="201"/>
      <c r="FQ36" s="201"/>
      <c r="FR36" s="197"/>
      <c r="FS36" s="201"/>
      <c r="FT36" s="201"/>
      <c r="FU36" s="201"/>
      <c r="FV36" s="201"/>
      <c r="FW36" s="259"/>
      <c r="FX36" s="209"/>
      <c r="FY36" s="201"/>
      <c r="FZ36" s="201"/>
      <c r="GA36" s="197"/>
      <c r="GB36" s="201"/>
      <c r="GC36" s="201"/>
      <c r="GD36" s="201"/>
      <c r="GE36" s="201"/>
      <c r="GF36" s="259"/>
      <c r="GG36" s="209"/>
      <c r="GH36" s="201"/>
      <c r="GI36" s="201"/>
      <c r="GJ36" s="197"/>
      <c r="GK36" s="201"/>
      <c r="GL36" s="201"/>
      <c r="GM36" s="201"/>
      <c r="GN36" s="201"/>
      <c r="GO36" s="259"/>
      <c r="GP36" s="209"/>
      <c r="GQ36" s="201"/>
      <c r="GR36" s="201"/>
      <c r="GS36" s="197"/>
      <c r="GT36" s="201"/>
      <c r="GU36" s="201"/>
      <c r="GV36" s="201"/>
      <c r="GW36" s="201"/>
      <c r="GX36" s="259"/>
      <c r="GY36" s="209"/>
      <c r="GZ36" s="201"/>
      <c r="HA36" s="201"/>
      <c r="HB36" s="197"/>
      <c r="HC36" s="201"/>
      <c r="HD36" s="201"/>
      <c r="HE36" s="201"/>
      <c r="HF36" s="201"/>
      <c r="HG36" s="259"/>
      <c r="HH36" s="209"/>
      <c r="HI36" s="201"/>
      <c r="HJ36" s="201"/>
      <c r="HK36" s="197"/>
      <c r="HL36" s="201"/>
      <c r="HM36" s="201"/>
      <c r="HN36" s="201"/>
      <c r="HO36" s="201"/>
      <c r="HP36" s="259"/>
      <c r="HQ36" s="262"/>
      <c r="HR36" s="209">
        <v>0</v>
      </c>
      <c r="HS36" s="210">
        <f t="shared" si="17"/>
        <v>46</v>
      </c>
      <c r="HT36" s="209" t="s">
        <v>159</v>
      </c>
      <c r="HU36" s="259"/>
    </row>
    <row r="37" spans="1:229" s="97" customFormat="1" ht="5.25" customHeight="1" thickBot="1">
      <c r="A37" s="239"/>
      <c r="B37" s="240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  <c r="EJ37" s="239"/>
      <c r="EK37" s="239"/>
      <c r="EL37" s="239"/>
      <c r="EM37" s="239"/>
      <c r="EN37" s="239"/>
      <c r="EO37" s="239"/>
      <c r="EP37" s="239"/>
      <c r="EQ37" s="239"/>
      <c r="ER37" s="239"/>
      <c r="ES37" s="239"/>
      <c r="ET37" s="239"/>
      <c r="EU37" s="239"/>
      <c r="EV37" s="239"/>
      <c r="EW37" s="239"/>
      <c r="EX37" s="239"/>
      <c r="EY37" s="239"/>
      <c r="EZ37" s="239"/>
      <c r="FA37" s="239"/>
      <c r="FB37" s="239"/>
      <c r="FC37" s="239"/>
      <c r="FD37" s="239"/>
      <c r="FE37" s="239"/>
      <c r="FF37" s="239"/>
      <c r="FG37" s="239"/>
      <c r="FH37" s="239"/>
      <c r="FI37" s="239"/>
      <c r="FJ37" s="239"/>
      <c r="FK37" s="239"/>
      <c r="FL37" s="239"/>
      <c r="FM37" s="239"/>
      <c r="FN37" s="239"/>
      <c r="FO37" s="239"/>
      <c r="FP37" s="239"/>
      <c r="FQ37" s="239"/>
      <c r="FR37" s="239"/>
      <c r="FS37" s="239"/>
      <c r="FT37" s="239"/>
      <c r="FU37" s="239"/>
      <c r="FV37" s="239"/>
      <c r="FW37" s="239"/>
      <c r="FX37" s="239"/>
      <c r="FY37" s="239"/>
      <c r="FZ37" s="239"/>
      <c r="GA37" s="239"/>
      <c r="GB37" s="239"/>
      <c r="GC37" s="239"/>
      <c r="GD37" s="239"/>
      <c r="GE37" s="239"/>
      <c r="GF37" s="239"/>
      <c r="GG37" s="239"/>
      <c r="GH37" s="239"/>
      <c r="GI37" s="239"/>
      <c r="GJ37" s="239"/>
      <c r="GK37" s="239"/>
      <c r="GL37" s="239"/>
      <c r="GM37" s="239"/>
      <c r="GN37" s="239"/>
      <c r="GO37" s="239"/>
      <c r="GP37" s="239"/>
      <c r="GQ37" s="239"/>
      <c r="GR37" s="239"/>
      <c r="GS37" s="239"/>
      <c r="GT37" s="239"/>
      <c r="GU37" s="239"/>
      <c r="GV37" s="239"/>
      <c r="GW37" s="239"/>
      <c r="GX37" s="239"/>
      <c r="GY37" s="239"/>
      <c r="GZ37" s="239"/>
      <c r="HA37" s="239"/>
      <c r="HB37" s="239"/>
      <c r="HC37" s="239"/>
      <c r="HD37" s="239"/>
      <c r="HE37" s="239"/>
      <c r="HF37" s="239"/>
      <c r="HG37" s="239"/>
      <c r="HH37" s="239"/>
      <c r="HI37" s="239"/>
      <c r="HJ37" s="239"/>
      <c r="HK37" s="239"/>
      <c r="HL37" s="239"/>
      <c r="HM37" s="239"/>
      <c r="HN37" s="239"/>
      <c r="HO37" s="239"/>
      <c r="HP37" s="239"/>
      <c r="HQ37" s="239"/>
      <c r="HR37" s="239"/>
      <c r="HS37" s="239"/>
      <c r="HT37" s="239"/>
      <c r="HU37" s="239"/>
    </row>
    <row r="38" spans="1:229" s="97" customFormat="1" ht="21.75" thickBot="1">
      <c r="A38" s="246" t="s">
        <v>39</v>
      </c>
      <c r="B38" s="247" t="s">
        <v>40</v>
      </c>
      <c r="C38" s="248" t="s">
        <v>22</v>
      </c>
      <c r="D38" s="246" t="s">
        <v>22</v>
      </c>
      <c r="E38" s="246" t="s">
        <v>22</v>
      </c>
      <c r="F38" s="246"/>
      <c r="G38" s="246"/>
      <c r="H38" s="246"/>
      <c r="I38" s="246">
        <f>U38+AE38+AO38+AY38+BI38+BS38</f>
        <v>196</v>
      </c>
      <c r="J38" s="246"/>
      <c r="K38" s="246">
        <f aca="true" t="shared" si="20" ref="K38:L40">V38+AF38+AP38+AZ38+BJ38+BT38</f>
        <v>20</v>
      </c>
      <c r="L38" s="246">
        <f t="shared" si="20"/>
        <v>2</v>
      </c>
      <c r="M38" s="246"/>
      <c r="N38" s="246">
        <f aca="true" t="shared" si="21" ref="N38:S38">X38+AH38+AR38+BB38+BL38+BV38</f>
        <v>176</v>
      </c>
      <c r="O38" s="246">
        <f t="shared" si="21"/>
        <v>34</v>
      </c>
      <c r="P38" s="246">
        <f t="shared" si="21"/>
        <v>142</v>
      </c>
      <c r="Q38" s="246">
        <f t="shared" si="21"/>
        <v>0</v>
      </c>
      <c r="R38" s="246">
        <f t="shared" si="21"/>
        <v>0</v>
      </c>
      <c r="S38" s="249">
        <f t="shared" si="21"/>
        <v>8</v>
      </c>
      <c r="T38" s="250"/>
      <c r="U38" s="251">
        <f>U39+U40</f>
        <v>0</v>
      </c>
      <c r="V38" s="249">
        <f aca="true" t="shared" si="22" ref="V38:AC38">V39+V40</f>
        <v>0</v>
      </c>
      <c r="W38" s="249">
        <f t="shared" si="22"/>
        <v>0</v>
      </c>
      <c r="X38" s="249">
        <f t="shared" si="22"/>
        <v>0</v>
      </c>
      <c r="Y38" s="246">
        <f t="shared" si="22"/>
        <v>0</v>
      </c>
      <c r="Z38" s="249">
        <f t="shared" si="22"/>
        <v>0</v>
      </c>
      <c r="AA38" s="249">
        <f t="shared" si="22"/>
        <v>0</v>
      </c>
      <c r="AB38" s="246">
        <f t="shared" si="22"/>
        <v>0</v>
      </c>
      <c r="AC38" s="246">
        <f t="shared" si="22"/>
        <v>0</v>
      </c>
      <c r="AD38" s="249"/>
      <c r="AE38" s="248">
        <f>AE39+AE40</f>
        <v>84</v>
      </c>
      <c r="AF38" s="246">
        <f>AF39+AF40</f>
        <v>12</v>
      </c>
      <c r="AG38" s="246">
        <f aca="true" t="shared" si="23" ref="AG38:AN38">AG39+AG40</f>
        <v>0</v>
      </c>
      <c r="AH38" s="246">
        <f t="shared" si="23"/>
        <v>72</v>
      </c>
      <c r="AI38" s="246">
        <f t="shared" si="23"/>
        <v>24</v>
      </c>
      <c r="AJ38" s="246">
        <f t="shared" si="23"/>
        <v>48</v>
      </c>
      <c r="AK38" s="246">
        <f t="shared" si="23"/>
        <v>0</v>
      </c>
      <c r="AL38" s="246">
        <f t="shared" si="23"/>
        <v>0</v>
      </c>
      <c r="AM38" s="246">
        <f t="shared" si="23"/>
        <v>0</v>
      </c>
      <c r="AN38" s="249">
        <f t="shared" si="23"/>
        <v>0</v>
      </c>
      <c r="AO38" s="248">
        <f>AO39+AO40</f>
        <v>52</v>
      </c>
      <c r="AP38" s="246">
        <f aca="true" t="shared" si="24" ref="AP38:AX38">AP39+AP40</f>
        <v>4</v>
      </c>
      <c r="AQ38" s="246">
        <f t="shared" si="24"/>
        <v>0</v>
      </c>
      <c r="AR38" s="246">
        <f t="shared" si="24"/>
        <v>48</v>
      </c>
      <c r="AS38" s="246">
        <f t="shared" si="24"/>
        <v>4</v>
      </c>
      <c r="AT38" s="246">
        <f t="shared" si="24"/>
        <v>44</v>
      </c>
      <c r="AU38" s="246">
        <f t="shared" si="24"/>
        <v>0</v>
      </c>
      <c r="AV38" s="246">
        <f t="shared" si="24"/>
        <v>0</v>
      </c>
      <c r="AW38" s="246">
        <f t="shared" si="24"/>
        <v>0</v>
      </c>
      <c r="AX38" s="249">
        <f t="shared" si="24"/>
        <v>0</v>
      </c>
      <c r="AY38" s="248">
        <f>AY39+AY40</f>
        <v>60</v>
      </c>
      <c r="AZ38" s="246">
        <f aca="true" t="shared" si="25" ref="AZ38:BH38">AZ39+AZ40</f>
        <v>4</v>
      </c>
      <c r="BA38" s="246">
        <f t="shared" si="25"/>
        <v>2</v>
      </c>
      <c r="BB38" s="246">
        <f t="shared" si="25"/>
        <v>56</v>
      </c>
      <c r="BC38" s="246">
        <f t="shared" si="25"/>
        <v>6</v>
      </c>
      <c r="BD38" s="246">
        <f t="shared" si="25"/>
        <v>50</v>
      </c>
      <c r="BE38" s="246">
        <f t="shared" si="25"/>
        <v>0</v>
      </c>
      <c r="BF38" s="246">
        <f t="shared" si="25"/>
        <v>0</v>
      </c>
      <c r="BG38" s="246">
        <f t="shared" si="25"/>
        <v>8</v>
      </c>
      <c r="BH38" s="249">
        <f t="shared" si="25"/>
        <v>0</v>
      </c>
      <c r="BI38" s="248">
        <f>BI39+BI40</f>
        <v>0</v>
      </c>
      <c r="BJ38" s="246">
        <f aca="true" t="shared" si="26" ref="BJ38:BR38">BJ39+BJ40</f>
        <v>0</v>
      </c>
      <c r="BK38" s="246">
        <f t="shared" si="26"/>
        <v>0</v>
      </c>
      <c r="BL38" s="246">
        <f t="shared" si="26"/>
        <v>0</v>
      </c>
      <c r="BM38" s="246">
        <f t="shared" si="26"/>
        <v>0</v>
      </c>
      <c r="BN38" s="246">
        <f t="shared" si="26"/>
        <v>0</v>
      </c>
      <c r="BO38" s="246">
        <f t="shared" si="26"/>
        <v>0</v>
      </c>
      <c r="BP38" s="246">
        <f t="shared" si="26"/>
        <v>0</v>
      </c>
      <c r="BQ38" s="246">
        <f t="shared" si="26"/>
        <v>0</v>
      </c>
      <c r="BR38" s="250">
        <f t="shared" si="26"/>
        <v>0</v>
      </c>
      <c r="BS38" s="248">
        <f>BS39+BS40</f>
        <v>0</v>
      </c>
      <c r="BT38" s="246">
        <f aca="true" t="shared" si="27" ref="BT38:CB38">BT39+BT40</f>
        <v>0</v>
      </c>
      <c r="BU38" s="246">
        <f t="shared" si="27"/>
        <v>0</v>
      </c>
      <c r="BV38" s="246">
        <f t="shared" si="27"/>
        <v>0</v>
      </c>
      <c r="BW38" s="246">
        <f t="shared" si="27"/>
        <v>0</v>
      </c>
      <c r="BX38" s="246">
        <f t="shared" si="27"/>
        <v>0</v>
      </c>
      <c r="BY38" s="246">
        <f t="shared" si="27"/>
        <v>0</v>
      </c>
      <c r="BZ38" s="246">
        <f t="shared" si="27"/>
        <v>0</v>
      </c>
      <c r="CA38" s="246">
        <f>CA39+CA40</f>
        <v>0</v>
      </c>
      <c r="CB38" s="250">
        <f t="shared" si="27"/>
        <v>0</v>
      </c>
      <c r="CC38" s="245"/>
      <c r="CD38" s="235"/>
      <c r="CE38" s="235"/>
      <c r="CF38" s="235"/>
      <c r="CG38" s="235"/>
      <c r="CH38" s="235"/>
      <c r="CI38" s="235"/>
      <c r="CJ38" s="235"/>
      <c r="CK38" s="199"/>
      <c r="CL38" s="198"/>
      <c r="CM38" s="235"/>
      <c r="CN38" s="235"/>
      <c r="CO38" s="235"/>
      <c r="CP38" s="235"/>
      <c r="CQ38" s="235"/>
      <c r="CR38" s="235"/>
      <c r="CS38" s="235"/>
      <c r="CT38" s="199"/>
      <c r="CU38" s="198"/>
      <c r="CV38" s="235"/>
      <c r="CW38" s="235"/>
      <c r="CX38" s="235"/>
      <c r="CY38" s="235"/>
      <c r="CZ38" s="235"/>
      <c r="DA38" s="235"/>
      <c r="DB38" s="235"/>
      <c r="DC38" s="199"/>
      <c r="DD38" s="198"/>
      <c r="DE38" s="235"/>
      <c r="DF38" s="235"/>
      <c r="DG38" s="235"/>
      <c r="DH38" s="235"/>
      <c r="DI38" s="235"/>
      <c r="DJ38" s="235"/>
      <c r="DK38" s="235"/>
      <c r="DL38" s="199"/>
      <c r="DM38" s="198"/>
      <c r="DN38" s="235"/>
      <c r="DO38" s="235"/>
      <c r="DP38" s="235"/>
      <c r="DQ38" s="235"/>
      <c r="DR38" s="235"/>
      <c r="DS38" s="235"/>
      <c r="DT38" s="235"/>
      <c r="DU38" s="199"/>
      <c r="DV38" s="198"/>
      <c r="DW38" s="235"/>
      <c r="DX38" s="235"/>
      <c r="DY38" s="235"/>
      <c r="DZ38" s="235"/>
      <c r="EA38" s="235"/>
      <c r="EB38" s="235"/>
      <c r="EC38" s="235"/>
      <c r="ED38" s="199"/>
      <c r="EE38" s="198"/>
      <c r="EF38" s="235"/>
      <c r="EG38" s="235"/>
      <c r="EH38" s="235"/>
      <c r="EI38" s="235"/>
      <c r="EJ38" s="235"/>
      <c r="EK38" s="235"/>
      <c r="EL38" s="235"/>
      <c r="EM38" s="199"/>
      <c r="EN38" s="198"/>
      <c r="EO38" s="235"/>
      <c r="EP38" s="235"/>
      <c r="EQ38" s="235"/>
      <c r="ER38" s="235"/>
      <c r="ES38" s="235"/>
      <c r="ET38" s="235"/>
      <c r="EU38" s="235"/>
      <c r="EV38" s="199"/>
      <c r="EW38" s="198"/>
      <c r="EX38" s="235"/>
      <c r="EY38" s="235"/>
      <c r="EZ38" s="235"/>
      <c r="FA38" s="235"/>
      <c r="FB38" s="235"/>
      <c r="FC38" s="235"/>
      <c r="FD38" s="235"/>
      <c r="FE38" s="199"/>
      <c r="FF38" s="198"/>
      <c r="FG38" s="235"/>
      <c r="FH38" s="235"/>
      <c r="FI38" s="235"/>
      <c r="FJ38" s="235"/>
      <c r="FK38" s="235"/>
      <c r="FL38" s="235"/>
      <c r="FM38" s="235"/>
      <c r="FN38" s="199"/>
      <c r="FO38" s="198"/>
      <c r="FP38" s="235"/>
      <c r="FQ38" s="235"/>
      <c r="FR38" s="235"/>
      <c r="FS38" s="235"/>
      <c r="FT38" s="235"/>
      <c r="FU38" s="235"/>
      <c r="FV38" s="235"/>
      <c r="FW38" s="199"/>
      <c r="FX38" s="198"/>
      <c r="FY38" s="235"/>
      <c r="FZ38" s="235"/>
      <c r="GA38" s="235"/>
      <c r="GB38" s="235"/>
      <c r="GC38" s="235"/>
      <c r="GD38" s="235"/>
      <c r="GE38" s="235"/>
      <c r="GF38" s="199"/>
      <c r="GG38" s="198"/>
      <c r="GH38" s="235"/>
      <c r="GI38" s="235"/>
      <c r="GJ38" s="235"/>
      <c r="GK38" s="235"/>
      <c r="GL38" s="235"/>
      <c r="GM38" s="235"/>
      <c r="GN38" s="235"/>
      <c r="GO38" s="199"/>
      <c r="GP38" s="198"/>
      <c r="GQ38" s="235"/>
      <c r="GR38" s="235"/>
      <c r="GS38" s="235"/>
      <c r="GT38" s="235"/>
      <c r="GU38" s="235"/>
      <c r="GV38" s="235"/>
      <c r="GW38" s="235"/>
      <c r="GX38" s="199"/>
      <c r="GY38" s="198"/>
      <c r="GZ38" s="235"/>
      <c r="HA38" s="235"/>
      <c r="HB38" s="235"/>
      <c r="HC38" s="235"/>
      <c r="HD38" s="235"/>
      <c r="HE38" s="235"/>
      <c r="HF38" s="235"/>
      <c r="HG38" s="199"/>
      <c r="HH38" s="198"/>
      <c r="HI38" s="235"/>
      <c r="HJ38" s="235"/>
      <c r="HK38" s="235"/>
      <c r="HL38" s="235"/>
      <c r="HM38" s="235"/>
      <c r="HN38" s="235"/>
      <c r="HO38" s="235"/>
      <c r="HP38" s="199"/>
      <c r="HQ38" s="238"/>
      <c r="HR38" s="198">
        <f>HR39+HR40</f>
        <v>144</v>
      </c>
      <c r="HS38" s="199">
        <f>HS39+HS40</f>
        <v>52</v>
      </c>
      <c r="HT38" s="198" t="s">
        <v>391</v>
      </c>
      <c r="HU38" s="199"/>
    </row>
    <row r="39" spans="1:229" s="97" customFormat="1" ht="34.5" customHeight="1">
      <c r="A39" s="201" t="s">
        <v>42</v>
      </c>
      <c r="B39" s="252" t="s">
        <v>43</v>
      </c>
      <c r="C39" s="253"/>
      <c r="D39" s="201"/>
      <c r="E39" s="201">
        <v>6</v>
      </c>
      <c r="F39" s="201"/>
      <c r="G39" s="201"/>
      <c r="H39" s="201"/>
      <c r="I39" s="254">
        <f>U39+AE39+AO39+AY39+BI39+BS39</f>
        <v>154</v>
      </c>
      <c r="J39" s="254"/>
      <c r="K39" s="254">
        <f t="shared" si="20"/>
        <v>14</v>
      </c>
      <c r="L39" s="254">
        <f t="shared" si="20"/>
        <v>2</v>
      </c>
      <c r="M39" s="254"/>
      <c r="N39" s="254">
        <f aca="true" t="shared" si="28" ref="N39:P40">X39+AH39+AR39+BB39+BL39+BV39</f>
        <v>140</v>
      </c>
      <c r="O39" s="254">
        <f t="shared" si="28"/>
        <v>18</v>
      </c>
      <c r="P39" s="254">
        <f t="shared" si="28"/>
        <v>122</v>
      </c>
      <c r="Q39" s="197"/>
      <c r="R39" s="197"/>
      <c r="S39" s="266"/>
      <c r="T39" s="255"/>
      <c r="U39" s="256"/>
      <c r="V39" s="201"/>
      <c r="W39" s="201"/>
      <c r="X39" s="267"/>
      <c r="Y39" s="201"/>
      <c r="Z39" s="201"/>
      <c r="AA39" s="201"/>
      <c r="AB39" s="201"/>
      <c r="AC39" s="258"/>
      <c r="AD39" s="259"/>
      <c r="AE39" s="256">
        <f>AF39+AH39</f>
        <v>42</v>
      </c>
      <c r="AF39" s="268">
        <v>6</v>
      </c>
      <c r="AG39" s="268"/>
      <c r="AH39" s="269">
        <f t="shared" si="18"/>
        <v>36</v>
      </c>
      <c r="AI39" s="270">
        <v>8</v>
      </c>
      <c r="AJ39" s="270">
        <v>28</v>
      </c>
      <c r="AK39" s="268"/>
      <c r="AL39" s="268"/>
      <c r="AM39" s="271"/>
      <c r="AN39" s="272"/>
      <c r="AO39" s="256">
        <f>AP39+AQ39+AR39</f>
        <v>52</v>
      </c>
      <c r="AP39" s="268">
        <v>4</v>
      </c>
      <c r="AQ39" s="268"/>
      <c r="AR39" s="269">
        <f>AS39+AT39+AU39+AV39</f>
        <v>48</v>
      </c>
      <c r="AS39" s="270">
        <v>4</v>
      </c>
      <c r="AT39" s="270">
        <v>44</v>
      </c>
      <c r="AU39" s="268"/>
      <c r="AV39" s="268"/>
      <c r="AW39" s="271"/>
      <c r="AX39" s="272"/>
      <c r="AY39" s="256">
        <f>AZ39+BB39</f>
        <v>60</v>
      </c>
      <c r="AZ39" s="268">
        <v>4</v>
      </c>
      <c r="BA39" s="268">
        <v>2</v>
      </c>
      <c r="BB39" s="269">
        <f>BC39+BD39+BE39+BF39</f>
        <v>56</v>
      </c>
      <c r="BC39" s="270">
        <v>6</v>
      </c>
      <c r="BD39" s="270">
        <v>50</v>
      </c>
      <c r="BE39" s="268"/>
      <c r="BF39" s="268"/>
      <c r="BG39" s="271">
        <v>8</v>
      </c>
      <c r="BH39" s="272"/>
      <c r="BI39" s="265"/>
      <c r="BJ39" s="268"/>
      <c r="BK39" s="271"/>
      <c r="BL39" s="269"/>
      <c r="BM39" s="268"/>
      <c r="BN39" s="268"/>
      <c r="BO39" s="268"/>
      <c r="BP39" s="268"/>
      <c r="BQ39" s="271"/>
      <c r="BR39" s="272"/>
      <c r="BS39" s="256"/>
      <c r="BT39" s="268"/>
      <c r="BU39" s="268"/>
      <c r="BV39" s="273"/>
      <c r="BW39" s="268"/>
      <c r="BX39" s="268"/>
      <c r="BY39" s="268"/>
      <c r="BZ39" s="268"/>
      <c r="CA39" s="271"/>
      <c r="CB39" s="272"/>
      <c r="CC39" s="209"/>
      <c r="CD39" s="201"/>
      <c r="CE39" s="201"/>
      <c r="CF39" s="197"/>
      <c r="CG39" s="201"/>
      <c r="CH39" s="201"/>
      <c r="CI39" s="201"/>
      <c r="CJ39" s="201"/>
      <c r="CK39" s="259"/>
      <c r="CL39" s="209"/>
      <c r="CM39" s="201"/>
      <c r="CN39" s="201"/>
      <c r="CO39" s="197"/>
      <c r="CP39" s="201"/>
      <c r="CQ39" s="201"/>
      <c r="CR39" s="201"/>
      <c r="CS39" s="201"/>
      <c r="CT39" s="259"/>
      <c r="CU39" s="209"/>
      <c r="CV39" s="201"/>
      <c r="CW39" s="201"/>
      <c r="CX39" s="197"/>
      <c r="CY39" s="201"/>
      <c r="CZ39" s="201"/>
      <c r="DA39" s="201"/>
      <c r="DB39" s="201"/>
      <c r="DC39" s="259"/>
      <c r="DD39" s="209"/>
      <c r="DE39" s="201"/>
      <c r="DF39" s="201"/>
      <c r="DG39" s="197"/>
      <c r="DH39" s="201"/>
      <c r="DI39" s="201"/>
      <c r="DJ39" s="201"/>
      <c r="DK39" s="201"/>
      <c r="DL39" s="259"/>
      <c r="DM39" s="209"/>
      <c r="DN39" s="201"/>
      <c r="DO39" s="201"/>
      <c r="DP39" s="197"/>
      <c r="DQ39" s="201"/>
      <c r="DR39" s="201"/>
      <c r="DS39" s="201"/>
      <c r="DT39" s="201"/>
      <c r="DU39" s="259"/>
      <c r="DV39" s="209"/>
      <c r="DW39" s="201"/>
      <c r="DX39" s="201"/>
      <c r="DY39" s="197"/>
      <c r="DZ39" s="201"/>
      <c r="EA39" s="201"/>
      <c r="EB39" s="201"/>
      <c r="EC39" s="201"/>
      <c r="ED39" s="259"/>
      <c r="EE39" s="209"/>
      <c r="EF39" s="201"/>
      <c r="EG39" s="201"/>
      <c r="EH39" s="197"/>
      <c r="EI39" s="201"/>
      <c r="EJ39" s="201"/>
      <c r="EK39" s="201"/>
      <c r="EL39" s="201"/>
      <c r="EM39" s="259"/>
      <c r="EN39" s="209"/>
      <c r="EO39" s="201"/>
      <c r="EP39" s="201"/>
      <c r="EQ39" s="197"/>
      <c r="ER39" s="201"/>
      <c r="ES39" s="201"/>
      <c r="ET39" s="201"/>
      <c r="EU39" s="201"/>
      <c r="EV39" s="259"/>
      <c r="EW39" s="209"/>
      <c r="EX39" s="201"/>
      <c r="EY39" s="201"/>
      <c r="EZ39" s="197"/>
      <c r="FA39" s="201"/>
      <c r="FB39" s="201"/>
      <c r="FC39" s="201"/>
      <c r="FD39" s="201"/>
      <c r="FE39" s="259"/>
      <c r="FF39" s="209"/>
      <c r="FG39" s="201"/>
      <c r="FH39" s="201"/>
      <c r="FI39" s="197"/>
      <c r="FJ39" s="201"/>
      <c r="FK39" s="201"/>
      <c r="FL39" s="201"/>
      <c r="FM39" s="201"/>
      <c r="FN39" s="259"/>
      <c r="FO39" s="209"/>
      <c r="FP39" s="201"/>
      <c r="FQ39" s="201"/>
      <c r="FR39" s="197"/>
      <c r="FS39" s="201"/>
      <c r="FT39" s="201"/>
      <c r="FU39" s="201"/>
      <c r="FV39" s="201"/>
      <c r="FW39" s="259"/>
      <c r="FX39" s="209"/>
      <c r="FY39" s="201"/>
      <c r="FZ39" s="201"/>
      <c r="GA39" s="197"/>
      <c r="GB39" s="201"/>
      <c r="GC39" s="201"/>
      <c r="GD39" s="201"/>
      <c r="GE39" s="201"/>
      <c r="GF39" s="259"/>
      <c r="GG39" s="209"/>
      <c r="GH39" s="201"/>
      <c r="GI39" s="201"/>
      <c r="GJ39" s="197"/>
      <c r="GK39" s="201"/>
      <c r="GL39" s="201"/>
      <c r="GM39" s="201"/>
      <c r="GN39" s="201"/>
      <c r="GO39" s="259"/>
      <c r="GP39" s="209"/>
      <c r="GQ39" s="201"/>
      <c r="GR39" s="201"/>
      <c r="GS39" s="197"/>
      <c r="GT39" s="201"/>
      <c r="GU39" s="201"/>
      <c r="GV39" s="201"/>
      <c r="GW39" s="201"/>
      <c r="GX39" s="259"/>
      <c r="GY39" s="209"/>
      <c r="GZ39" s="201"/>
      <c r="HA39" s="201"/>
      <c r="HB39" s="197"/>
      <c r="HC39" s="201"/>
      <c r="HD39" s="201"/>
      <c r="HE39" s="201"/>
      <c r="HF39" s="201"/>
      <c r="HG39" s="259"/>
      <c r="HH39" s="209"/>
      <c r="HI39" s="201"/>
      <c r="HJ39" s="201"/>
      <c r="HK39" s="197"/>
      <c r="HL39" s="201"/>
      <c r="HM39" s="201"/>
      <c r="HN39" s="201"/>
      <c r="HO39" s="201"/>
      <c r="HP39" s="259"/>
      <c r="HQ39" s="262"/>
      <c r="HR39" s="209">
        <v>144</v>
      </c>
      <c r="HS39" s="210">
        <f>I39-HR39</f>
        <v>10</v>
      </c>
      <c r="HT39" s="209" t="s">
        <v>349</v>
      </c>
      <c r="HU39" s="259"/>
    </row>
    <row r="40" spans="1:229" s="97" customFormat="1" ht="12" thickBot="1">
      <c r="A40" s="201" t="s">
        <v>45</v>
      </c>
      <c r="B40" s="252" t="s">
        <v>46</v>
      </c>
      <c r="C40" s="253"/>
      <c r="D40" s="201"/>
      <c r="E40" s="201">
        <v>4</v>
      </c>
      <c r="F40" s="201"/>
      <c r="G40" s="201"/>
      <c r="H40" s="201"/>
      <c r="I40" s="268">
        <f>U40+AE40+AO40+AY40+BI40+BS40</f>
        <v>42</v>
      </c>
      <c r="J40" s="268"/>
      <c r="K40" s="268">
        <f t="shared" si="20"/>
        <v>6</v>
      </c>
      <c r="L40" s="268">
        <f t="shared" si="20"/>
        <v>0</v>
      </c>
      <c r="M40" s="268"/>
      <c r="N40" s="268">
        <f t="shared" si="28"/>
        <v>36</v>
      </c>
      <c r="O40" s="268">
        <f t="shared" si="28"/>
        <v>16</v>
      </c>
      <c r="P40" s="268">
        <f t="shared" si="28"/>
        <v>20</v>
      </c>
      <c r="Q40" s="197"/>
      <c r="R40" s="197"/>
      <c r="S40" s="266"/>
      <c r="T40" s="255"/>
      <c r="U40" s="256"/>
      <c r="V40" s="201"/>
      <c r="W40" s="201"/>
      <c r="X40" s="267"/>
      <c r="Y40" s="201"/>
      <c r="Z40" s="201"/>
      <c r="AA40" s="201"/>
      <c r="AB40" s="201"/>
      <c r="AC40" s="258"/>
      <c r="AD40" s="259"/>
      <c r="AE40" s="256">
        <f>AF40+AH40</f>
        <v>42</v>
      </c>
      <c r="AF40" s="201">
        <v>6</v>
      </c>
      <c r="AG40" s="201"/>
      <c r="AH40" s="264">
        <f t="shared" si="18"/>
        <v>36</v>
      </c>
      <c r="AI40" s="260">
        <v>16</v>
      </c>
      <c r="AJ40" s="260">
        <v>20</v>
      </c>
      <c r="AK40" s="201"/>
      <c r="AL40" s="201"/>
      <c r="AM40" s="271"/>
      <c r="AN40" s="272"/>
      <c r="AO40" s="256"/>
      <c r="AP40" s="268"/>
      <c r="AQ40" s="268"/>
      <c r="AR40" s="274"/>
      <c r="AS40" s="268"/>
      <c r="AT40" s="268"/>
      <c r="AU40" s="268"/>
      <c r="AV40" s="268"/>
      <c r="AW40" s="271"/>
      <c r="AX40" s="272"/>
      <c r="AY40" s="256"/>
      <c r="AZ40" s="268"/>
      <c r="BA40" s="268"/>
      <c r="BB40" s="275"/>
      <c r="BC40" s="268"/>
      <c r="BD40" s="268"/>
      <c r="BE40" s="268"/>
      <c r="BF40" s="268"/>
      <c r="BG40" s="271"/>
      <c r="BH40" s="272"/>
      <c r="BI40" s="265"/>
      <c r="BJ40" s="268"/>
      <c r="BK40" s="268"/>
      <c r="BL40" s="269"/>
      <c r="BM40" s="268"/>
      <c r="BN40" s="268"/>
      <c r="BO40" s="268"/>
      <c r="BP40" s="268"/>
      <c r="BQ40" s="271"/>
      <c r="BR40" s="272"/>
      <c r="BS40" s="256"/>
      <c r="BT40" s="268"/>
      <c r="BU40" s="268"/>
      <c r="BV40" s="269"/>
      <c r="BW40" s="268"/>
      <c r="BX40" s="268"/>
      <c r="BY40" s="201"/>
      <c r="BZ40" s="201"/>
      <c r="CA40" s="258"/>
      <c r="CB40" s="259"/>
      <c r="CC40" s="209"/>
      <c r="CD40" s="201"/>
      <c r="CE40" s="201"/>
      <c r="CF40" s="197"/>
      <c r="CG40" s="201"/>
      <c r="CH40" s="201"/>
      <c r="CI40" s="201"/>
      <c r="CJ40" s="201"/>
      <c r="CK40" s="259"/>
      <c r="CL40" s="209"/>
      <c r="CM40" s="201"/>
      <c r="CN40" s="201"/>
      <c r="CO40" s="197"/>
      <c r="CP40" s="201"/>
      <c r="CQ40" s="201"/>
      <c r="CR40" s="201"/>
      <c r="CS40" s="201"/>
      <c r="CT40" s="259"/>
      <c r="CU40" s="209"/>
      <c r="CV40" s="201"/>
      <c r="CW40" s="201"/>
      <c r="CX40" s="197"/>
      <c r="CY40" s="201"/>
      <c r="CZ40" s="201"/>
      <c r="DA40" s="201"/>
      <c r="DB40" s="201"/>
      <c r="DC40" s="259"/>
      <c r="DD40" s="209"/>
      <c r="DE40" s="201"/>
      <c r="DF40" s="201"/>
      <c r="DG40" s="197"/>
      <c r="DH40" s="201"/>
      <c r="DI40" s="201"/>
      <c r="DJ40" s="201"/>
      <c r="DK40" s="201"/>
      <c r="DL40" s="259"/>
      <c r="DM40" s="209"/>
      <c r="DN40" s="201"/>
      <c r="DO40" s="201"/>
      <c r="DP40" s="197"/>
      <c r="DQ40" s="201"/>
      <c r="DR40" s="201"/>
      <c r="DS40" s="201"/>
      <c r="DT40" s="201"/>
      <c r="DU40" s="259"/>
      <c r="DV40" s="209"/>
      <c r="DW40" s="201"/>
      <c r="DX40" s="201"/>
      <c r="DY40" s="197"/>
      <c r="DZ40" s="201"/>
      <c r="EA40" s="201"/>
      <c r="EB40" s="201"/>
      <c r="EC40" s="201"/>
      <c r="ED40" s="259"/>
      <c r="EE40" s="209"/>
      <c r="EF40" s="201"/>
      <c r="EG40" s="201"/>
      <c r="EH40" s="197"/>
      <c r="EI40" s="201"/>
      <c r="EJ40" s="201"/>
      <c r="EK40" s="201"/>
      <c r="EL40" s="201"/>
      <c r="EM40" s="259"/>
      <c r="EN40" s="209"/>
      <c r="EO40" s="201"/>
      <c r="EP40" s="201"/>
      <c r="EQ40" s="197"/>
      <c r="ER40" s="201"/>
      <c r="ES40" s="201"/>
      <c r="ET40" s="201"/>
      <c r="EU40" s="201"/>
      <c r="EV40" s="259"/>
      <c r="EW40" s="209"/>
      <c r="EX40" s="201"/>
      <c r="EY40" s="201"/>
      <c r="EZ40" s="197"/>
      <c r="FA40" s="201"/>
      <c r="FB40" s="201"/>
      <c r="FC40" s="201"/>
      <c r="FD40" s="201"/>
      <c r="FE40" s="259"/>
      <c r="FF40" s="209"/>
      <c r="FG40" s="201"/>
      <c r="FH40" s="201"/>
      <c r="FI40" s="197"/>
      <c r="FJ40" s="201"/>
      <c r="FK40" s="201"/>
      <c r="FL40" s="201"/>
      <c r="FM40" s="201"/>
      <c r="FN40" s="259"/>
      <c r="FO40" s="209"/>
      <c r="FP40" s="201"/>
      <c r="FQ40" s="201"/>
      <c r="FR40" s="197"/>
      <c r="FS40" s="201"/>
      <c r="FT40" s="201"/>
      <c r="FU40" s="201"/>
      <c r="FV40" s="201"/>
      <c r="FW40" s="259"/>
      <c r="FX40" s="209"/>
      <c r="FY40" s="201"/>
      <c r="FZ40" s="201"/>
      <c r="GA40" s="197"/>
      <c r="GB40" s="201"/>
      <c r="GC40" s="201"/>
      <c r="GD40" s="201"/>
      <c r="GE40" s="201"/>
      <c r="GF40" s="259"/>
      <c r="GG40" s="209"/>
      <c r="GH40" s="201"/>
      <c r="GI40" s="201"/>
      <c r="GJ40" s="197"/>
      <c r="GK40" s="201"/>
      <c r="GL40" s="201"/>
      <c r="GM40" s="201"/>
      <c r="GN40" s="201"/>
      <c r="GO40" s="259"/>
      <c r="GP40" s="209"/>
      <c r="GQ40" s="201"/>
      <c r="GR40" s="201"/>
      <c r="GS40" s="197"/>
      <c r="GT40" s="201"/>
      <c r="GU40" s="201"/>
      <c r="GV40" s="201"/>
      <c r="GW40" s="201"/>
      <c r="GX40" s="259"/>
      <c r="GY40" s="209"/>
      <c r="GZ40" s="201"/>
      <c r="HA40" s="201"/>
      <c r="HB40" s="197"/>
      <c r="HC40" s="201"/>
      <c r="HD40" s="201"/>
      <c r="HE40" s="201"/>
      <c r="HF40" s="201"/>
      <c r="HG40" s="259"/>
      <c r="HH40" s="209"/>
      <c r="HI40" s="201"/>
      <c r="HJ40" s="201"/>
      <c r="HK40" s="197"/>
      <c r="HL40" s="201"/>
      <c r="HM40" s="201"/>
      <c r="HN40" s="201"/>
      <c r="HO40" s="201"/>
      <c r="HP40" s="259"/>
      <c r="HQ40" s="262"/>
      <c r="HR40" s="209">
        <v>0</v>
      </c>
      <c r="HS40" s="210">
        <f>I40-HR40</f>
        <v>42</v>
      </c>
      <c r="HT40" s="209" t="s">
        <v>165</v>
      </c>
      <c r="HU40" s="259"/>
    </row>
    <row r="41" spans="1:229" s="97" customFormat="1" ht="4.5" customHeight="1" thickBot="1">
      <c r="A41" s="239"/>
      <c r="B41" s="240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76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  <c r="FH41" s="239"/>
      <c r="FI41" s="239"/>
      <c r="FJ41" s="239"/>
      <c r="FK41" s="239"/>
      <c r="FL41" s="239"/>
      <c r="FM41" s="239"/>
      <c r="FN41" s="239"/>
      <c r="FO41" s="239"/>
      <c r="FP41" s="239"/>
      <c r="FQ41" s="239"/>
      <c r="FR41" s="239"/>
      <c r="FS41" s="239"/>
      <c r="FT41" s="239"/>
      <c r="FU41" s="239"/>
      <c r="FV41" s="239"/>
      <c r="FW41" s="239"/>
      <c r="FX41" s="239"/>
      <c r="FY41" s="239"/>
      <c r="FZ41" s="239"/>
      <c r="GA41" s="239"/>
      <c r="GB41" s="239"/>
      <c r="GC41" s="239"/>
      <c r="GD41" s="239"/>
      <c r="GE41" s="239"/>
      <c r="GF41" s="239"/>
      <c r="GG41" s="239"/>
      <c r="GH41" s="239"/>
      <c r="GI41" s="239"/>
      <c r="GJ41" s="239"/>
      <c r="GK41" s="239"/>
      <c r="GL41" s="239"/>
      <c r="GM41" s="239"/>
      <c r="GN41" s="239"/>
      <c r="GO41" s="239"/>
      <c r="GP41" s="239"/>
      <c r="GQ41" s="239"/>
      <c r="GR41" s="239"/>
      <c r="GS41" s="239"/>
      <c r="GT41" s="239"/>
      <c r="GU41" s="239"/>
      <c r="GV41" s="239"/>
      <c r="GW41" s="239"/>
      <c r="GX41" s="239"/>
      <c r="GY41" s="239"/>
      <c r="GZ41" s="239"/>
      <c r="HA41" s="239"/>
      <c r="HB41" s="239"/>
      <c r="HC41" s="239"/>
      <c r="HD41" s="239"/>
      <c r="HE41" s="239"/>
      <c r="HF41" s="239"/>
      <c r="HG41" s="239"/>
      <c r="HH41" s="239"/>
      <c r="HI41" s="239"/>
      <c r="HJ41" s="239"/>
      <c r="HK41" s="239"/>
      <c r="HL41" s="239"/>
      <c r="HM41" s="239"/>
      <c r="HN41" s="239"/>
      <c r="HO41" s="239"/>
      <c r="HP41" s="239"/>
      <c r="HQ41" s="239"/>
      <c r="HR41" s="239"/>
      <c r="HS41" s="239"/>
      <c r="HT41" s="239"/>
      <c r="HU41" s="239"/>
    </row>
    <row r="42" spans="1:229" s="97" customFormat="1" ht="21.75" thickBot="1">
      <c r="A42" s="246" t="s">
        <v>47</v>
      </c>
      <c r="B42" s="247" t="s">
        <v>48</v>
      </c>
      <c r="C42" s="248" t="s">
        <v>52</v>
      </c>
      <c r="D42" s="246" t="s">
        <v>25</v>
      </c>
      <c r="E42" s="246" t="s">
        <v>25</v>
      </c>
      <c r="F42" s="246"/>
      <c r="G42" s="246"/>
      <c r="H42" s="246"/>
      <c r="I42" s="246">
        <f>U42+AE42+AO42+AY42+BI42+BS42</f>
        <v>953</v>
      </c>
      <c r="J42" s="246"/>
      <c r="K42" s="246">
        <f aca="true" t="shared" si="29" ref="K42:L44">V42+AF42+AP42+AZ42+BJ42+BT42</f>
        <v>92</v>
      </c>
      <c r="L42" s="246">
        <f t="shared" si="29"/>
        <v>12</v>
      </c>
      <c r="M42" s="246"/>
      <c r="N42" s="246">
        <f aca="true" t="shared" si="30" ref="N42:S42">X42+AH42+AR42+BB42+BL42+BV42</f>
        <v>861</v>
      </c>
      <c r="O42" s="246">
        <f t="shared" si="30"/>
        <v>494</v>
      </c>
      <c r="P42" s="246">
        <f t="shared" si="30"/>
        <v>367</v>
      </c>
      <c r="Q42" s="246">
        <f t="shared" si="30"/>
        <v>0</v>
      </c>
      <c r="R42" s="246">
        <f t="shared" si="30"/>
        <v>0</v>
      </c>
      <c r="S42" s="249">
        <f t="shared" si="30"/>
        <v>62</v>
      </c>
      <c r="T42" s="250"/>
      <c r="U42" s="251">
        <f>SUM(U43:U55)</f>
        <v>94</v>
      </c>
      <c r="V42" s="246">
        <f aca="true" t="shared" si="31" ref="V42:AD42">SUM(V43:V55)</f>
        <v>14</v>
      </c>
      <c r="W42" s="246">
        <f t="shared" si="31"/>
        <v>2</v>
      </c>
      <c r="X42" s="246">
        <f t="shared" si="31"/>
        <v>80</v>
      </c>
      <c r="Y42" s="246">
        <f t="shared" si="31"/>
        <v>52</v>
      </c>
      <c r="Z42" s="246">
        <f t="shared" si="31"/>
        <v>28</v>
      </c>
      <c r="AA42" s="246">
        <f t="shared" si="31"/>
        <v>0</v>
      </c>
      <c r="AB42" s="246">
        <f t="shared" si="31"/>
        <v>0</v>
      </c>
      <c r="AC42" s="246">
        <f t="shared" si="31"/>
        <v>16</v>
      </c>
      <c r="AD42" s="277">
        <f t="shared" si="31"/>
        <v>0</v>
      </c>
      <c r="AE42" s="251">
        <f>SUM(AE43:AE55)</f>
        <v>164</v>
      </c>
      <c r="AF42" s="246">
        <f aca="true" t="shared" si="32" ref="AF42:AN42">SUM(AF43:AF55)</f>
        <v>14</v>
      </c>
      <c r="AG42" s="246">
        <f t="shared" si="32"/>
        <v>4</v>
      </c>
      <c r="AH42" s="246">
        <f t="shared" si="32"/>
        <v>150</v>
      </c>
      <c r="AI42" s="246">
        <f t="shared" si="32"/>
        <v>94</v>
      </c>
      <c r="AJ42" s="246">
        <f t="shared" si="32"/>
        <v>56</v>
      </c>
      <c r="AK42" s="246">
        <f t="shared" si="32"/>
        <v>0</v>
      </c>
      <c r="AL42" s="246">
        <f t="shared" si="32"/>
        <v>0</v>
      </c>
      <c r="AM42" s="246">
        <f t="shared" si="32"/>
        <v>20</v>
      </c>
      <c r="AN42" s="278">
        <f t="shared" si="32"/>
        <v>0</v>
      </c>
      <c r="AO42" s="251">
        <f>SUM(AO43:AO55)</f>
        <v>108</v>
      </c>
      <c r="AP42" s="246">
        <f aca="true" t="shared" si="33" ref="AP42:AX42">SUM(AP43:AP55)</f>
        <v>12</v>
      </c>
      <c r="AQ42" s="246">
        <f t="shared" si="33"/>
        <v>0</v>
      </c>
      <c r="AR42" s="246">
        <f t="shared" si="33"/>
        <v>96</v>
      </c>
      <c r="AS42" s="246">
        <f t="shared" si="33"/>
        <v>26</v>
      </c>
      <c r="AT42" s="246">
        <f t="shared" si="33"/>
        <v>70</v>
      </c>
      <c r="AU42" s="246">
        <f t="shared" si="33"/>
        <v>0</v>
      </c>
      <c r="AV42" s="246">
        <f t="shared" si="33"/>
        <v>0</v>
      </c>
      <c r="AW42" s="246">
        <f t="shared" si="33"/>
        <v>0</v>
      </c>
      <c r="AX42" s="278">
        <f t="shared" si="33"/>
        <v>0</v>
      </c>
      <c r="AY42" s="251">
        <f>SUM(AY43:AY55)</f>
        <v>299</v>
      </c>
      <c r="AZ42" s="246">
        <f aca="true" t="shared" si="34" ref="AZ42:BH42">SUM(AZ43:AZ55)</f>
        <v>20</v>
      </c>
      <c r="BA42" s="246">
        <f t="shared" si="34"/>
        <v>4</v>
      </c>
      <c r="BB42" s="246">
        <f t="shared" si="34"/>
        <v>279</v>
      </c>
      <c r="BC42" s="246">
        <f t="shared" si="34"/>
        <v>140</v>
      </c>
      <c r="BD42" s="246">
        <f t="shared" si="34"/>
        <v>139</v>
      </c>
      <c r="BE42" s="246">
        <f t="shared" si="34"/>
        <v>0</v>
      </c>
      <c r="BF42" s="246">
        <f t="shared" si="34"/>
        <v>0</v>
      </c>
      <c r="BG42" s="246">
        <f t="shared" si="34"/>
        <v>16</v>
      </c>
      <c r="BH42" s="278">
        <f t="shared" si="34"/>
        <v>0</v>
      </c>
      <c r="BI42" s="251">
        <f>SUM(BI43:BI55)</f>
        <v>254</v>
      </c>
      <c r="BJ42" s="246">
        <f aca="true" t="shared" si="35" ref="BJ42:BR42">SUM(BJ43:BJ55)</f>
        <v>28</v>
      </c>
      <c r="BK42" s="246">
        <f t="shared" si="35"/>
        <v>0</v>
      </c>
      <c r="BL42" s="246">
        <f>SUM(BL43:BL55)</f>
        <v>226</v>
      </c>
      <c r="BM42" s="246">
        <f t="shared" si="35"/>
        <v>162</v>
      </c>
      <c r="BN42" s="246">
        <f t="shared" si="35"/>
        <v>64</v>
      </c>
      <c r="BO42" s="246">
        <f t="shared" si="35"/>
        <v>0</v>
      </c>
      <c r="BP42" s="246">
        <f t="shared" si="35"/>
        <v>0</v>
      </c>
      <c r="BQ42" s="246">
        <f t="shared" si="35"/>
        <v>0</v>
      </c>
      <c r="BR42" s="278">
        <f t="shared" si="35"/>
        <v>0</v>
      </c>
      <c r="BS42" s="251">
        <f>SUM(BS43:BS55)</f>
        <v>34</v>
      </c>
      <c r="BT42" s="246">
        <f aca="true" t="shared" si="36" ref="BT42:CA42">SUM(BT43:BT55)</f>
        <v>4</v>
      </c>
      <c r="BU42" s="246">
        <f t="shared" si="36"/>
        <v>2</v>
      </c>
      <c r="BV42" s="246">
        <f t="shared" si="36"/>
        <v>30</v>
      </c>
      <c r="BW42" s="246">
        <f t="shared" si="36"/>
        <v>20</v>
      </c>
      <c r="BX42" s="246">
        <f t="shared" si="36"/>
        <v>10</v>
      </c>
      <c r="BY42" s="246">
        <f t="shared" si="36"/>
        <v>0</v>
      </c>
      <c r="BZ42" s="246">
        <f t="shared" si="36"/>
        <v>0</v>
      </c>
      <c r="CA42" s="246">
        <f t="shared" si="36"/>
        <v>10</v>
      </c>
      <c r="CB42" s="250"/>
      <c r="CC42" s="279"/>
      <c r="CD42" s="280"/>
      <c r="CE42" s="280"/>
      <c r="CF42" s="280"/>
      <c r="CG42" s="280"/>
      <c r="CH42" s="280"/>
      <c r="CI42" s="280"/>
      <c r="CJ42" s="280"/>
      <c r="CK42" s="281"/>
      <c r="CL42" s="279"/>
      <c r="CM42" s="280"/>
      <c r="CN42" s="280"/>
      <c r="CO42" s="280"/>
      <c r="CP42" s="280"/>
      <c r="CQ42" s="280"/>
      <c r="CR42" s="280"/>
      <c r="CS42" s="280"/>
      <c r="CT42" s="281"/>
      <c r="CU42" s="279"/>
      <c r="CV42" s="280"/>
      <c r="CW42" s="280"/>
      <c r="CX42" s="280"/>
      <c r="CY42" s="280"/>
      <c r="CZ42" s="280"/>
      <c r="DA42" s="280"/>
      <c r="DB42" s="280"/>
      <c r="DC42" s="281"/>
      <c r="DD42" s="279"/>
      <c r="DE42" s="280"/>
      <c r="DF42" s="280"/>
      <c r="DG42" s="280"/>
      <c r="DH42" s="280"/>
      <c r="DI42" s="280"/>
      <c r="DJ42" s="280"/>
      <c r="DK42" s="280"/>
      <c r="DL42" s="281"/>
      <c r="DM42" s="279"/>
      <c r="DN42" s="280"/>
      <c r="DO42" s="280"/>
      <c r="DP42" s="280"/>
      <c r="DQ42" s="280"/>
      <c r="DR42" s="280"/>
      <c r="DS42" s="280"/>
      <c r="DT42" s="280"/>
      <c r="DU42" s="281"/>
      <c r="DV42" s="279"/>
      <c r="DW42" s="280"/>
      <c r="DX42" s="280"/>
      <c r="DY42" s="280"/>
      <c r="DZ42" s="280"/>
      <c r="EA42" s="280"/>
      <c r="EB42" s="280"/>
      <c r="EC42" s="280"/>
      <c r="ED42" s="281"/>
      <c r="EE42" s="279"/>
      <c r="EF42" s="280"/>
      <c r="EG42" s="280"/>
      <c r="EH42" s="280"/>
      <c r="EI42" s="280"/>
      <c r="EJ42" s="280"/>
      <c r="EK42" s="280"/>
      <c r="EL42" s="280"/>
      <c r="EM42" s="281"/>
      <c r="EN42" s="279"/>
      <c r="EO42" s="280"/>
      <c r="EP42" s="280"/>
      <c r="EQ42" s="280"/>
      <c r="ER42" s="280"/>
      <c r="ES42" s="280"/>
      <c r="ET42" s="280"/>
      <c r="EU42" s="280"/>
      <c r="EV42" s="281"/>
      <c r="EW42" s="279"/>
      <c r="EX42" s="280"/>
      <c r="EY42" s="280"/>
      <c r="EZ42" s="280"/>
      <c r="FA42" s="280"/>
      <c r="FB42" s="280"/>
      <c r="FC42" s="280"/>
      <c r="FD42" s="280"/>
      <c r="FE42" s="281"/>
      <c r="FF42" s="279"/>
      <c r="FG42" s="280"/>
      <c r="FH42" s="280"/>
      <c r="FI42" s="280"/>
      <c r="FJ42" s="280"/>
      <c r="FK42" s="280"/>
      <c r="FL42" s="280"/>
      <c r="FM42" s="280"/>
      <c r="FN42" s="281"/>
      <c r="FO42" s="279"/>
      <c r="FP42" s="280"/>
      <c r="FQ42" s="280"/>
      <c r="FR42" s="280"/>
      <c r="FS42" s="280"/>
      <c r="FT42" s="280"/>
      <c r="FU42" s="280"/>
      <c r="FV42" s="280"/>
      <c r="FW42" s="281"/>
      <c r="FX42" s="279"/>
      <c r="FY42" s="280"/>
      <c r="FZ42" s="280"/>
      <c r="GA42" s="280"/>
      <c r="GB42" s="280"/>
      <c r="GC42" s="280"/>
      <c r="GD42" s="280"/>
      <c r="GE42" s="280"/>
      <c r="GF42" s="281"/>
      <c r="GG42" s="279"/>
      <c r="GH42" s="280"/>
      <c r="GI42" s="280"/>
      <c r="GJ42" s="280"/>
      <c r="GK42" s="280"/>
      <c r="GL42" s="280"/>
      <c r="GM42" s="280"/>
      <c r="GN42" s="280"/>
      <c r="GO42" s="281"/>
      <c r="GP42" s="279"/>
      <c r="GQ42" s="280"/>
      <c r="GR42" s="280"/>
      <c r="GS42" s="280"/>
      <c r="GT42" s="280"/>
      <c r="GU42" s="280"/>
      <c r="GV42" s="280"/>
      <c r="GW42" s="280"/>
      <c r="GX42" s="281"/>
      <c r="GY42" s="279"/>
      <c r="GZ42" s="280"/>
      <c r="HA42" s="280"/>
      <c r="HB42" s="280"/>
      <c r="HC42" s="280"/>
      <c r="HD42" s="280"/>
      <c r="HE42" s="280"/>
      <c r="HF42" s="280"/>
      <c r="HG42" s="281"/>
      <c r="HH42" s="279"/>
      <c r="HI42" s="280"/>
      <c r="HJ42" s="280"/>
      <c r="HK42" s="280"/>
      <c r="HL42" s="280"/>
      <c r="HM42" s="280"/>
      <c r="HN42" s="280"/>
      <c r="HO42" s="280"/>
      <c r="HP42" s="281"/>
      <c r="HQ42" s="282"/>
      <c r="HR42" s="283">
        <f>HR43+HR44+HR45+HR46+HR47+HR48+HR49+HR50+HR51+HR52+HR54+HR55</f>
        <v>612</v>
      </c>
      <c r="HS42" s="281">
        <f>HS43+HS44+HS45+HS46+HS47+HS48+HS49+HS50+HS51+HS52+HS54+HS55</f>
        <v>253</v>
      </c>
      <c r="HT42" s="198" t="s">
        <v>445</v>
      </c>
      <c r="HU42" s="199"/>
    </row>
    <row r="43" spans="1:229" s="97" customFormat="1" ht="24.75" customHeight="1">
      <c r="A43" s="201" t="s">
        <v>50</v>
      </c>
      <c r="B43" s="252" t="s">
        <v>51</v>
      </c>
      <c r="C43" s="284">
        <v>6</v>
      </c>
      <c r="D43" s="268"/>
      <c r="E43" s="268"/>
      <c r="F43" s="268"/>
      <c r="G43" s="268"/>
      <c r="H43" s="268"/>
      <c r="I43" s="254">
        <f>U43+AE43+AO43+AY43+BI43+BS43</f>
        <v>107</v>
      </c>
      <c r="J43" s="285"/>
      <c r="K43" s="254">
        <f t="shared" si="29"/>
        <v>8</v>
      </c>
      <c r="L43" s="254">
        <f t="shared" si="29"/>
        <v>2</v>
      </c>
      <c r="M43" s="285"/>
      <c r="N43" s="254">
        <f aca="true" t="shared" si="37" ref="N43:P44">X43+AH43+AR43+BB43+BL43+BV43</f>
        <v>99</v>
      </c>
      <c r="O43" s="254">
        <f t="shared" si="37"/>
        <v>64</v>
      </c>
      <c r="P43" s="254">
        <f t="shared" si="37"/>
        <v>35</v>
      </c>
      <c r="Q43" s="286"/>
      <c r="R43" s="286"/>
      <c r="S43" s="287"/>
      <c r="T43" s="288"/>
      <c r="U43" s="256"/>
      <c r="V43" s="268"/>
      <c r="W43" s="268"/>
      <c r="X43" s="269"/>
      <c r="Y43" s="268"/>
      <c r="Z43" s="268"/>
      <c r="AA43" s="268"/>
      <c r="AB43" s="268"/>
      <c r="AC43" s="271"/>
      <c r="AD43" s="272"/>
      <c r="AE43" s="289"/>
      <c r="AF43" s="268"/>
      <c r="AG43" s="268"/>
      <c r="AH43" s="269"/>
      <c r="AI43" s="268"/>
      <c r="AJ43" s="268"/>
      <c r="AK43" s="268"/>
      <c r="AL43" s="268"/>
      <c r="AM43" s="271"/>
      <c r="AN43" s="272"/>
      <c r="AO43" s="256">
        <f>AP43+AQ43+AR43</f>
        <v>40</v>
      </c>
      <c r="AP43" s="268">
        <v>4</v>
      </c>
      <c r="AQ43" s="268"/>
      <c r="AR43" s="269">
        <f>AS43+AT43+AU43+AV43</f>
        <v>36</v>
      </c>
      <c r="AS43" s="270">
        <v>26</v>
      </c>
      <c r="AT43" s="270">
        <v>10</v>
      </c>
      <c r="AU43" s="268"/>
      <c r="AV43" s="268"/>
      <c r="AW43" s="271"/>
      <c r="AX43" s="272"/>
      <c r="AY43" s="256">
        <f>AZ43+BB43</f>
        <v>67</v>
      </c>
      <c r="AZ43" s="268">
        <v>4</v>
      </c>
      <c r="BA43" s="268">
        <v>2</v>
      </c>
      <c r="BB43" s="269">
        <f>BC43+BD43+BE43+BF43</f>
        <v>63</v>
      </c>
      <c r="BC43" s="270">
        <v>38</v>
      </c>
      <c r="BD43" s="270">
        <v>25</v>
      </c>
      <c r="BE43" s="268"/>
      <c r="BF43" s="268"/>
      <c r="BG43" s="271">
        <v>8</v>
      </c>
      <c r="BH43" s="272"/>
      <c r="BI43" s="265"/>
      <c r="BJ43" s="268"/>
      <c r="BK43" s="271"/>
      <c r="BL43" s="264"/>
      <c r="BM43" s="268"/>
      <c r="BN43" s="268"/>
      <c r="BO43" s="268"/>
      <c r="BP43" s="268"/>
      <c r="BQ43" s="271"/>
      <c r="BR43" s="272"/>
      <c r="BS43" s="256"/>
      <c r="BT43" s="268"/>
      <c r="BU43" s="268"/>
      <c r="BV43" s="269"/>
      <c r="BW43" s="268"/>
      <c r="BX43" s="268"/>
      <c r="BY43" s="268"/>
      <c r="BZ43" s="268"/>
      <c r="CA43" s="271"/>
      <c r="CB43" s="272"/>
      <c r="CC43" s="209"/>
      <c r="CD43" s="201"/>
      <c r="CE43" s="201"/>
      <c r="CF43" s="197"/>
      <c r="CG43" s="201"/>
      <c r="CH43" s="201"/>
      <c r="CI43" s="201"/>
      <c r="CJ43" s="201"/>
      <c r="CK43" s="259"/>
      <c r="CL43" s="209"/>
      <c r="CM43" s="201"/>
      <c r="CN43" s="201"/>
      <c r="CO43" s="197"/>
      <c r="CP43" s="201"/>
      <c r="CQ43" s="201"/>
      <c r="CR43" s="201"/>
      <c r="CS43" s="201"/>
      <c r="CT43" s="259"/>
      <c r="CU43" s="209"/>
      <c r="CV43" s="201"/>
      <c r="CW43" s="201"/>
      <c r="CX43" s="197"/>
      <c r="CY43" s="201"/>
      <c r="CZ43" s="201"/>
      <c r="DA43" s="201"/>
      <c r="DB43" s="201"/>
      <c r="DC43" s="259"/>
      <c r="DD43" s="209"/>
      <c r="DE43" s="201"/>
      <c r="DF43" s="201"/>
      <c r="DG43" s="197"/>
      <c r="DH43" s="201"/>
      <c r="DI43" s="201"/>
      <c r="DJ43" s="201"/>
      <c r="DK43" s="201"/>
      <c r="DL43" s="259"/>
      <c r="DM43" s="209"/>
      <c r="DN43" s="201"/>
      <c r="DO43" s="201"/>
      <c r="DP43" s="197"/>
      <c r="DQ43" s="201"/>
      <c r="DR43" s="201"/>
      <c r="DS43" s="201"/>
      <c r="DT43" s="201"/>
      <c r="DU43" s="259"/>
      <c r="DV43" s="209"/>
      <c r="DW43" s="201"/>
      <c r="DX43" s="201"/>
      <c r="DY43" s="197"/>
      <c r="DZ43" s="201"/>
      <c r="EA43" s="201"/>
      <c r="EB43" s="201"/>
      <c r="EC43" s="201"/>
      <c r="ED43" s="259"/>
      <c r="EE43" s="209"/>
      <c r="EF43" s="201"/>
      <c r="EG43" s="201"/>
      <c r="EH43" s="197"/>
      <c r="EI43" s="201"/>
      <c r="EJ43" s="201"/>
      <c r="EK43" s="201"/>
      <c r="EL43" s="201"/>
      <c r="EM43" s="259"/>
      <c r="EN43" s="209"/>
      <c r="EO43" s="201"/>
      <c r="EP43" s="201"/>
      <c r="EQ43" s="197"/>
      <c r="ER43" s="201"/>
      <c r="ES43" s="201"/>
      <c r="ET43" s="201"/>
      <c r="EU43" s="201"/>
      <c r="EV43" s="259"/>
      <c r="EW43" s="209"/>
      <c r="EX43" s="201"/>
      <c r="EY43" s="201"/>
      <c r="EZ43" s="197"/>
      <c r="FA43" s="201"/>
      <c r="FB43" s="201"/>
      <c r="FC43" s="201"/>
      <c r="FD43" s="201"/>
      <c r="FE43" s="259"/>
      <c r="FF43" s="209"/>
      <c r="FG43" s="201"/>
      <c r="FH43" s="201"/>
      <c r="FI43" s="197"/>
      <c r="FJ43" s="201"/>
      <c r="FK43" s="201"/>
      <c r="FL43" s="201"/>
      <c r="FM43" s="201"/>
      <c r="FN43" s="259"/>
      <c r="FO43" s="209"/>
      <c r="FP43" s="201"/>
      <c r="FQ43" s="201"/>
      <c r="FR43" s="197"/>
      <c r="FS43" s="201"/>
      <c r="FT43" s="201"/>
      <c r="FU43" s="201"/>
      <c r="FV43" s="201"/>
      <c r="FW43" s="259"/>
      <c r="FX43" s="209"/>
      <c r="FY43" s="201"/>
      <c r="FZ43" s="201"/>
      <c r="GA43" s="197"/>
      <c r="GB43" s="201"/>
      <c r="GC43" s="201"/>
      <c r="GD43" s="201"/>
      <c r="GE43" s="201"/>
      <c r="GF43" s="259"/>
      <c r="GG43" s="209"/>
      <c r="GH43" s="201"/>
      <c r="GI43" s="201"/>
      <c r="GJ43" s="197"/>
      <c r="GK43" s="201"/>
      <c r="GL43" s="201"/>
      <c r="GM43" s="201"/>
      <c r="GN43" s="201"/>
      <c r="GO43" s="259"/>
      <c r="GP43" s="209"/>
      <c r="GQ43" s="201"/>
      <c r="GR43" s="201"/>
      <c r="GS43" s="197"/>
      <c r="GT43" s="201"/>
      <c r="GU43" s="201"/>
      <c r="GV43" s="201"/>
      <c r="GW43" s="201"/>
      <c r="GX43" s="259"/>
      <c r="GY43" s="209"/>
      <c r="GZ43" s="201"/>
      <c r="HA43" s="201"/>
      <c r="HB43" s="197"/>
      <c r="HC43" s="201"/>
      <c r="HD43" s="201"/>
      <c r="HE43" s="201"/>
      <c r="HF43" s="201"/>
      <c r="HG43" s="259"/>
      <c r="HH43" s="209"/>
      <c r="HI43" s="201"/>
      <c r="HJ43" s="201"/>
      <c r="HK43" s="197"/>
      <c r="HL43" s="201"/>
      <c r="HM43" s="201"/>
      <c r="HN43" s="201"/>
      <c r="HO43" s="201"/>
      <c r="HP43" s="259"/>
      <c r="HQ43" s="262"/>
      <c r="HR43" s="209">
        <v>100</v>
      </c>
      <c r="HS43" s="210">
        <f aca="true" t="shared" si="38" ref="HS43:HS55">I43-HR43</f>
        <v>7</v>
      </c>
      <c r="HT43" s="209" t="s">
        <v>303</v>
      </c>
      <c r="HU43" s="259"/>
    </row>
    <row r="44" spans="1:229" s="97" customFormat="1" ht="23.25" customHeight="1">
      <c r="A44" s="201" t="s">
        <v>53</v>
      </c>
      <c r="B44" s="252" t="s">
        <v>54</v>
      </c>
      <c r="C44" s="253">
        <v>4</v>
      </c>
      <c r="D44" s="201"/>
      <c r="E44" s="201"/>
      <c r="F44" s="201"/>
      <c r="G44" s="201"/>
      <c r="H44" s="201"/>
      <c r="I44" s="268">
        <f>U44+AE44+AO44+AY44+BI44+BS44</f>
        <v>82</v>
      </c>
      <c r="J44" s="290"/>
      <c r="K44" s="268">
        <f t="shared" si="29"/>
        <v>6</v>
      </c>
      <c r="L44" s="268">
        <f t="shared" si="29"/>
        <v>2</v>
      </c>
      <c r="M44" s="290"/>
      <c r="N44" s="268">
        <f t="shared" si="37"/>
        <v>76</v>
      </c>
      <c r="O44" s="268">
        <f t="shared" si="37"/>
        <v>48</v>
      </c>
      <c r="P44" s="268">
        <f t="shared" si="37"/>
        <v>28</v>
      </c>
      <c r="Q44" s="197"/>
      <c r="R44" s="197"/>
      <c r="S44" s="266"/>
      <c r="T44" s="255"/>
      <c r="U44" s="256"/>
      <c r="V44" s="201"/>
      <c r="W44" s="201"/>
      <c r="X44" s="264"/>
      <c r="Y44" s="201"/>
      <c r="Z44" s="201"/>
      <c r="AA44" s="201"/>
      <c r="AB44" s="201"/>
      <c r="AC44" s="258"/>
      <c r="AD44" s="259"/>
      <c r="AE44" s="256">
        <f>AF44+AH44</f>
        <v>82</v>
      </c>
      <c r="AF44" s="201">
        <v>6</v>
      </c>
      <c r="AG44" s="201">
        <v>2</v>
      </c>
      <c r="AH44" s="269">
        <f>AI44+AJ44+AK44+AL44</f>
        <v>76</v>
      </c>
      <c r="AI44" s="260">
        <v>48</v>
      </c>
      <c r="AJ44" s="260">
        <v>28</v>
      </c>
      <c r="AK44" s="201"/>
      <c r="AL44" s="201"/>
      <c r="AM44" s="258">
        <v>10</v>
      </c>
      <c r="AN44" s="259"/>
      <c r="AO44" s="256"/>
      <c r="AP44" s="201"/>
      <c r="AQ44" s="201"/>
      <c r="AR44" s="264"/>
      <c r="AS44" s="201"/>
      <c r="AT44" s="201"/>
      <c r="AU44" s="201"/>
      <c r="AV44" s="201"/>
      <c r="AW44" s="258"/>
      <c r="AX44" s="259"/>
      <c r="AY44" s="256"/>
      <c r="AZ44" s="201"/>
      <c r="BA44" s="201"/>
      <c r="BB44" s="269"/>
      <c r="BC44" s="201"/>
      <c r="BD44" s="201"/>
      <c r="BE44" s="201"/>
      <c r="BF44" s="201"/>
      <c r="BG44" s="258"/>
      <c r="BH44" s="259"/>
      <c r="BI44" s="265"/>
      <c r="BJ44" s="201"/>
      <c r="BK44" s="201"/>
      <c r="BL44" s="264"/>
      <c r="BM44" s="201"/>
      <c r="BN44" s="201"/>
      <c r="BO44" s="201"/>
      <c r="BP44" s="201"/>
      <c r="BQ44" s="258"/>
      <c r="BR44" s="259"/>
      <c r="BS44" s="256"/>
      <c r="BT44" s="201"/>
      <c r="BU44" s="201"/>
      <c r="BV44" s="269"/>
      <c r="BW44" s="201"/>
      <c r="BX44" s="201"/>
      <c r="BY44" s="201"/>
      <c r="BZ44" s="201"/>
      <c r="CA44" s="258"/>
      <c r="CB44" s="259"/>
      <c r="CC44" s="209"/>
      <c r="CD44" s="201"/>
      <c r="CE44" s="201"/>
      <c r="CF44" s="197"/>
      <c r="CG44" s="201"/>
      <c r="CH44" s="201"/>
      <c r="CI44" s="201"/>
      <c r="CJ44" s="201"/>
      <c r="CK44" s="259"/>
      <c r="CL44" s="209"/>
      <c r="CM44" s="201"/>
      <c r="CN44" s="201"/>
      <c r="CO44" s="197"/>
      <c r="CP44" s="201"/>
      <c r="CQ44" s="201"/>
      <c r="CR44" s="201"/>
      <c r="CS44" s="201"/>
      <c r="CT44" s="259"/>
      <c r="CU44" s="209"/>
      <c r="CV44" s="201"/>
      <c r="CW44" s="201"/>
      <c r="CX44" s="197"/>
      <c r="CY44" s="201"/>
      <c r="CZ44" s="201"/>
      <c r="DA44" s="201"/>
      <c r="DB44" s="201"/>
      <c r="DC44" s="259"/>
      <c r="DD44" s="209"/>
      <c r="DE44" s="201"/>
      <c r="DF44" s="201"/>
      <c r="DG44" s="197"/>
      <c r="DH44" s="201"/>
      <c r="DI44" s="201"/>
      <c r="DJ44" s="201"/>
      <c r="DK44" s="201"/>
      <c r="DL44" s="259"/>
      <c r="DM44" s="209"/>
      <c r="DN44" s="201"/>
      <c r="DO44" s="201"/>
      <c r="DP44" s="197"/>
      <c r="DQ44" s="201"/>
      <c r="DR44" s="201"/>
      <c r="DS44" s="201"/>
      <c r="DT44" s="201"/>
      <c r="DU44" s="259"/>
      <c r="DV44" s="209"/>
      <c r="DW44" s="201"/>
      <c r="DX44" s="201"/>
      <c r="DY44" s="197"/>
      <c r="DZ44" s="201"/>
      <c r="EA44" s="201"/>
      <c r="EB44" s="201"/>
      <c r="EC44" s="201"/>
      <c r="ED44" s="259"/>
      <c r="EE44" s="209"/>
      <c r="EF44" s="201"/>
      <c r="EG44" s="201"/>
      <c r="EH44" s="197"/>
      <c r="EI44" s="201"/>
      <c r="EJ44" s="201"/>
      <c r="EK44" s="201"/>
      <c r="EL44" s="201"/>
      <c r="EM44" s="259"/>
      <c r="EN44" s="209"/>
      <c r="EO44" s="201"/>
      <c r="EP44" s="201"/>
      <c r="EQ44" s="197"/>
      <c r="ER44" s="201"/>
      <c r="ES44" s="201"/>
      <c r="ET44" s="201"/>
      <c r="EU44" s="201"/>
      <c r="EV44" s="259"/>
      <c r="EW44" s="209"/>
      <c r="EX44" s="201"/>
      <c r="EY44" s="201"/>
      <c r="EZ44" s="197"/>
      <c r="FA44" s="201"/>
      <c r="FB44" s="201"/>
      <c r="FC44" s="201"/>
      <c r="FD44" s="201"/>
      <c r="FE44" s="259"/>
      <c r="FF44" s="209"/>
      <c r="FG44" s="201"/>
      <c r="FH44" s="201"/>
      <c r="FI44" s="197"/>
      <c r="FJ44" s="201"/>
      <c r="FK44" s="201"/>
      <c r="FL44" s="201"/>
      <c r="FM44" s="201"/>
      <c r="FN44" s="259"/>
      <c r="FO44" s="209"/>
      <c r="FP44" s="201"/>
      <c r="FQ44" s="201"/>
      <c r="FR44" s="197"/>
      <c r="FS44" s="201"/>
      <c r="FT44" s="201"/>
      <c r="FU44" s="201"/>
      <c r="FV44" s="201"/>
      <c r="FW44" s="259"/>
      <c r="FX44" s="209"/>
      <c r="FY44" s="201"/>
      <c r="FZ44" s="201"/>
      <c r="GA44" s="197"/>
      <c r="GB44" s="201"/>
      <c r="GC44" s="201"/>
      <c r="GD44" s="201"/>
      <c r="GE44" s="201"/>
      <c r="GF44" s="259"/>
      <c r="GG44" s="209"/>
      <c r="GH44" s="201"/>
      <c r="GI44" s="201"/>
      <c r="GJ44" s="197"/>
      <c r="GK44" s="201"/>
      <c r="GL44" s="201"/>
      <c r="GM44" s="201"/>
      <c r="GN44" s="201"/>
      <c r="GO44" s="259"/>
      <c r="GP44" s="209"/>
      <c r="GQ44" s="201"/>
      <c r="GR44" s="201"/>
      <c r="GS44" s="197"/>
      <c r="GT44" s="201"/>
      <c r="GU44" s="201"/>
      <c r="GV44" s="201"/>
      <c r="GW44" s="201"/>
      <c r="GX44" s="259"/>
      <c r="GY44" s="209"/>
      <c r="GZ44" s="201"/>
      <c r="HA44" s="201"/>
      <c r="HB44" s="197"/>
      <c r="HC44" s="201"/>
      <c r="HD44" s="201"/>
      <c r="HE44" s="201"/>
      <c r="HF44" s="201"/>
      <c r="HG44" s="259"/>
      <c r="HH44" s="209"/>
      <c r="HI44" s="201"/>
      <c r="HJ44" s="201"/>
      <c r="HK44" s="197"/>
      <c r="HL44" s="201"/>
      <c r="HM44" s="201"/>
      <c r="HN44" s="201"/>
      <c r="HO44" s="201"/>
      <c r="HP44" s="259"/>
      <c r="HQ44" s="262"/>
      <c r="HR44" s="209">
        <v>76</v>
      </c>
      <c r="HS44" s="210">
        <f t="shared" si="38"/>
        <v>6</v>
      </c>
      <c r="HT44" s="209" t="s">
        <v>275</v>
      </c>
      <c r="HU44" s="259"/>
    </row>
    <row r="45" spans="1:229" s="97" customFormat="1" ht="37.5" customHeight="1">
      <c r="A45" s="201" t="s">
        <v>56</v>
      </c>
      <c r="B45" s="252" t="s">
        <v>57</v>
      </c>
      <c r="C45" s="253">
        <v>6</v>
      </c>
      <c r="D45" s="201"/>
      <c r="E45" s="201"/>
      <c r="F45" s="201"/>
      <c r="G45" s="201"/>
      <c r="H45" s="201"/>
      <c r="I45" s="268">
        <f aca="true" t="shared" si="39" ref="I45:I55">U45+AE45+AO45+AY45+BI45+BS45</f>
        <v>62</v>
      </c>
      <c r="J45" s="290"/>
      <c r="K45" s="268">
        <f aca="true" t="shared" si="40" ref="K45:K55">V45+AF45+AP45+AZ45+BJ45+BT45</f>
        <v>4</v>
      </c>
      <c r="L45" s="268">
        <f aca="true" t="shared" si="41" ref="L45:L55">W45+AG45+AQ45+BA45+BK45+BU45</f>
        <v>2</v>
      </c>
      <c r="M45" s="290"/>
      <c r="N45" s="268">
        <f aca="true" t="shared" si="42" ref="N45:N55">X45+AH45+AR45+BB45+BL45+BV45</f>
        <v>58</v>
      </c>
      <c r="O45" s="268">
        <f aca="true" t="shared" si="43" ref="O45:O55">Y45+AI45+AS45+BC45+BM45+BW45</f>
        <v>34</v>
      </c>
      <c r="P45" s="268">
        <f aca="true" t="shared" si="44" ref="P45:P55">Z45+AJ45+AT45+BD45+BN45+BX45</f>
        <v>24</v>
      </c>
      <c r="Q45" s="197"/>
      <c r="R45" s="197"/>
      <c r="S45" s="266"/>
      <c r="T45" s="255"/>
      <c r="U45" s="256"/>
      <c r="V45" s="201"/>
      <c r="W45" s="201"/>
      <c r="X45" s="264"/>
      <c r="Y45" s="201"/>
      <c r="Z45" s="201"/>
      <c r="AA45" s="201"/>
      <c r="AB45" s="201"/>
      <c r="AC45" s="258"/>
      <c r="AD45" s="259"/>
      <c r="AE45" s="289"/>
      <c r="AF45" s="201"/>
      <c r="AG45" s="201"/>
      <c r="AH45" s="269"/>
      <c r="AI45" s="201"/>
      <c r="AJ45" s="201"/>
      <c r="AK45" s="201"/>
      <c r="AL45" s="201"/>
      <c r="AM45" s="258"/>
      <c r="AN45" s="259"/>
      <c r="AO45" s="256"/>
      <c r="AP45" s="201"/>
      <c r="AQ45" s="201"/>
      <c r="AR45" s="264"/>
      <c r="AS45" s="201"/>
      <c r="AT45" s="201"/>
      <c r="AU45" s="201"/>
      <c r="AV45" s="201"/>
      <c r="AW45" s="258"/>
      <c r="AX45" s="259"/>
      <c r="AY45" s="256">
        <f>AZ45+BB45</f>
        <v>62</v>
      </c>
      <c r="AZ45" s="201">
        <v>4</v>
      </c>
      <c r="BA45" s="201">
        <v>2</v>
      </c>
      <c r="BB45" s="269">
        <f aca="true" t="shared" si="45" ref="BB45:BB55">BC45+BD45+BE45+BF45</f>
        <v>58</v>
      </c>
      <c r="BC45" s="260">
        <v>34</v>
      </c>
      <c r="BD45" s="260">
        <v>24</v>
      </c>
      <c r="BE45" s="201"/>
      <c r="BF45" s="201"/>
      <c r="BG45" s="258">
        <v>8</v>
      </c>
      <c r="BH45" s="259"/>
      <c r="BI45" s="265"/>
      <c r="BJ45" s="201"/>
      <c r="BK45" s="201"/>
      <c r="BL45" s="264"/>
      <c r="BM45" s="201"/>
      <c r="BN45" s="201"/>
      <c r="BO45" s="201"/>
      <c r="BP45" s="201"/>
      <c r="BQ45" s="258"/>
      <c r="BR45" s="259"/>
      <c r="BS45" s="256"/>
      <c r="BT45" s="201"/>
      <c r="BU45" s="201"/>
      <c r="BV45" s="269"/>
      <c r="BW45" s="201"/>
      <c r="BX45" s="201"/>
      <c r="BY45" s="201"/>
      <c r="BZ45" s="201"/>
      <c r="CA45" s="258"/>
      <c r="CB45" s="259"/>
      <c r="CC45" s="209"/>
      <c r="CD45" s="201"/>
      <c r="CE45" s="201"/>
      <c r="CF45" s="197"/>
      <c r="CG45" s="201"/>
      <c r="CH45" s="201"/>
      <c r="CI45" s="201"/>
      <c r="CJ45" s="201"/>
      <c r="CK45" s="259"/>
      <c r="CL45" s="209"/>
      <c r="CM45" s="201"/>
      <c r="CN45" s="201"/>
      <c r="CO45" s="197"/>
      <c r="CP45" s="201"/>
      <c r="CQ45" s="201"/>
      <c r="CR45" s="201"/>
      <c r="CS45" s="201"/>
      <c r="CT45" s="259"/>
      <c r="CU45" s="209"/>
      <c r="CV45" s="201"/>
      <c r="CW45" s="201"/>
      <c r="CX45" s="197"/>
      <c r="CY45" s="201"/>
      <c r="CZ45" s="201"/>
      <c r="DA45" s="201"/>
      <c r="DB45" s="201"/>
      <c r="DC45" s="259"/>
      <c r="DD45" s="209"/>
      <c r="DE45" s="201"/>
      <c r="DF45" s="201"/>
      <c r="DG45" s="197"/>
      <c r="DH45" s="201"/>
      <c r="DI45" s="201"/>
      <c r="DJ45" s="201"/>
      <c r="DK45" s="201"/>
      <c r="DL45" s="259"/>
      <c r="DM45" s="209"/>
      <c r="DN45" s="201"/>
      <c r="DO45" s="201"/>
      <c r="DP45" s="197"/>
      <c r="DQ45" s="201"/>
      <c r="DR45" s="201"/>
      <c r="DS45" s="201"/>
      <c r="DT45" s="201"/>
      <c r="DU45" s="259"/>
      <c r="DV45" s="209"/>
      <c r="DW45" s="201"/>
      <c r="DX45" s="201"/>
      <c r="DY45" s="197"/>
      <c r="DZ45" s="201"/>
      <c r="EA45" s="201"/>
      <c r="EB45" s="201"/>
      <c r="EC45" s="201"/>
      <c r="ED45" s="259"/>
      <c r="EE45" s="209"/>
      <c r="EF45" s="201"/>
      <c r="EG45" s="201"/>
      <c r="EH45" s="197"/>
      <c r="EI45" s="201"/>
      <c r="EJ45" s="201"/>
      <c r="EK45" s="201"/>
      <c r="EL45" s="201"/>
      <c r="EM45" s="259"/>
      <c r="EN45" s="209"/>
      <c r="EO45" s="201"/>
      <c r="EP45" s="201"/>
      <c r="EQ45" s="197"/>
      <c r="ER45" s="201"/>
      <c r="ES45" s="201"/>
      <c r="ET45" s="201"/>
      <c r="EU45" s="201"/>
      <c r="EV45" s="259"/>
      <c r="EW45" s="209"/>
      <c r="EX45" s="201"/>
      <c r="EY45" s="201"/>
      <c r="EZ45" s="197"/>
      <c r="FA45" s="201"/>
      <c r="FB45" s="201"/>
      <c r="FC45" s="201"/>
      <c r="FD45" s="201"/>
      <c r="FE45" s="259"/>
      <c r="FF45" s="209"/>
      <c r="FG45" s="201"/>
      <c r="FH45" s="201"/>
      <c r="FI45" s="197"/>
      <c r="FJ45" s="201"/>
      <c r="FK45" s="201"/>
      <c r="FL45" s="201"/>
      <c r="FM45" s="201"/>
      <c r="FN45" s="259"/>
      <c r="FO45" s="209"/>
      <c r="FP45" s="201"/>
      <c r="FQ45" s="201"/>
      <c r="FR45" s="197"/>
      <c r="FS45" s="201"/>
      <c r="FT45" s="201"/>
      <c r="FU45" s="201"/>
      <c r="FV45" s="201"/>
      <c r="FW45" s="259"/>
      <c r="FX45" s="209"/>
      <c r="FY45" s="201"/>
      <c r="FZ45" s="201"/>
      <c r="GA45" s="197"/>
      <c r="GB45" s="201"/>
      <c r="GC45" s="201"/>
      <c r="GD45" s="201"/>
      <c r="GE45" s="201"/>
      <c r="GF45" s="259"/>
      <c r="GG45" s="209"/>
      <c r="GH45" s="201"/>
      <c r="GI45" s="201"/>
      <c r="GJ45" s="197"/>
      <c r="GK45" s="201"/>
      <c r="GL45" s="201"/>
      <c r="GM45" s="201"/>
      <c r="GN45" s="201"/>
      <c r="GO45" s="259"/>
      <c r="GP45" s="209"/>
      <c r="GQ45" s="201"/>
      <c r="GR45" s="201"/>
      <c r="GS45" s="197"/>
      <c r="GT45" s="201"/>
      <c r="GU45" s="201"/>
      <c r="GV45" s="201"/>
      <c r="GW45" s="201"/>
      <c r="GX45" s="259"/>
      <c r="GY45" s="209"/>
      <c r="GZ45" s="201"/>
      <c r="HA45" s="201"/>
      <c r="HB45" s="197"/>
      <c r="HC45" s="201"/>
      <c r="HD45" s="201"/>
      <c r="HE45" s="201"/>
      <c r="HF45" s="201"/>
      <c r="HG45" s="259"/>
      <c r="HH45" s="209"/>
      <c r="HI45" s="201"/>
      <c r="HJ45" s="201"/>
      <c r="HK45" s="197"/>
      <c r="HL45" s="201"/>
      <c r="HM45" s="201"/>
      <c r="HN45" s="201"/>
      <c r="HO45" s="201"/>
      <c r="HP45" s="259"/>
      <c r="HQ45" s="262"/>
      <c r="HR45" s="209">
        <v>58</v>
      </c>
      <c r="HS45" s="210">
        <f t="shared" si="38"/>
        <v>4</v>
      </c>
      <c r="HT45" s="209" t="s">
        <v>259</v>
      </c>
      <c r="HU45" s="259"/>
    </row>
    <row r="46" spans="1:229" s="97" customFormat="1" ht="25.5" customHeight="1">
      <c r="A46" s="201" t="s">
        <v>59</v>
      </c>
      <c r="B46" s="252" t="s">
        <v>60</v>
      </c>
      <c r="C46" s="253"/>
      <c r="D46" s="201"/>
      <c r="E46" s="201">
        <v>7</v>
      </c>
      <c r="F46" s="201"/>
      <c r="G46" s="201"/>
      <c r="H46" s="201"/>
      <c r="I46" s="268">
        <f t="shared" si="39"/>
        <v>108</v>
      </c>
      <c r="J46" s="290"/>
      <c r="K46" s="268">
        <f t="shared" si="40"/>
        <v>8</v>
      </c>
      <c r="L46" s="268">
        <f t="shared" si="41"/>
        <v>0</v>
      </c>
      <c r="M46" s="290"/>
      <c r="N46" s="268">
        <f t="shared" si="42"/>
        <v>100</v>
      </c>
      <c r="O46" s="268">
        <f t="shared" si="43"/>
        <v>64</v>
      </c>
      <c r="P46" s="268">
        <f t="shared" si="44"/>
        <v>36</v>
      </c>
      <c r="Q46" s="197"/>
      <c r="R46" s="197"/>
      <c r="S46" s="266"/>
      <c r="T46" s="255"/>
      <c r="U46" s="256"/>
      <c r="V46" s="201"/>
      <c r="W46" s="201"/>
      <c r="X46" s="264"/>
      <c r="Y46" s="201"/>
      <c r="Z46" s="201"/>
      <c r="AA46" s="201"/>
      <c r="AB46" s="201"/>
      <c r="AC46" s="258"/>
      <c r="AD46" s="259"/>
      <c r="AE46" s="289"/>
      <c r="AF46" s="201"/>
      <c r="AG46" s="201"/>
      <c r="AH46" s="269"/>
      <c r="AI46" s="201"/>
      <c r="AJ46" s="201"/>
      <c r="AK46" s="201"/>
      <c r="AL46" s="201"/>
      <c r="AM46" s="258"/>
      <c r="AN46" s="259"/>
      <c r="AO46" s="256"/>
      <c r="AP46" s="201"/>
      <c r="AQ46" s="201"/>
      <c r="AR46" s="264"/>
      <c r="AS46" s="260"/>
      <c r="AT46" s="260"/>
      <c r="AU46" s="201"/>
      <c r="AV46" s="201"/>
      <c r="AW46" s="258"/>
      <c r="AX46" s="259"/>
      <c r="AY46" s="256">
        <f>AZ46+BB46</f>
        <v>56</v>
      </c>
      <c r="AZ46" s="201">
        <v>4</v>
      </c>
      <c r="BA46" s="201"/>
      <c r="BB46" s="269">
        <f t="shared" si="45"/>
        <v>52</v>
      </c>
      <c r="BC46" s="260">
        <v>36</v>
      </c>
      <c r="BD46" s="260">
        <v>16</v>
      </c>
      <c r="BE46" s="201"/>
      <c r="BF46" s="201"/>
      <c r="BG46" s="258"/>
      <c r="BH46" s="259"/>
      <c r="BI46" s="265">
        <f aca="true" t="shared" si="46" ref="BI46:BI54">BJ46+BK46+BL46</f>
        <v>52</v>
      </c>
      <c r="BJ46" s="201">
        <v>4</v>
      </c>
      <c r="BK46" s="201"/>
      <c r="BL46" s="291">
        <f>BM46+BN46+BO46</f>
        <v>48</v>
      </c>
      <c r="BM46" s="260">
        <v>28</v>
      </c>
      <c r="BN46" s="260">
        <v>20</v>
      </c>
      <c r="BO46" s="201"/>
      <c r="BP46" s="201"/>
      <c r="BQ46" s="258"/>
      <c r="BR46" s="259"/>
      <c r="BS46" s="256"/>
      <c r="BT46" s="201"/>
      <c r="BU46" s="201"/>
      <c r="BV46" s="269"/>
      <c r="BW46" s="201"/>
      <c r="BX46" s="201"/>
      <c r="BY46" s="201"/>
      <c r="BZ46" s="201"/>
      <c r="CA46" s="258"/>
      <c r="CB46" s="259"/>
      <c r="CC46" s="209"/>
      <c r="CD46" s="201"/>
      <c r="CE46" s="201"/>
      <c r="CF46" s="197"/>
      <c r="CG46" s="201"/>
      <c r="CH46" s="201"/>
      <c r="CI46" s="201"/>
      <c r="CJ46" s="201"/>
      <c r="CK46" s="259"/>
      <c r="CL46" s="209"/>
      <c r="CM46" s="201"/>
      <c r="CN46" s="201"/>
      <c r="CO46" s="197"/>
      <c r="CP46" s="201"/>
      <c r="CQ46" s="201"/>
      <c r="CR46" s="201"/>
      <c r="CS46" s="201"/>
      <c r="CT46" s="259"/>
      <c r="CU46" s="209"/>
      <c r="CV46" s="201"/>
      <c r="CW46" s="201"/>
      <c r="CX46" s="197"/>
      <c r="CY46" s="201"/>
      <c r="CZ46" s="201"/>
      <c r="DA46" s="201"/>
      <c r="DB46" s="201"/>
      <c r="DC46" s="259"/>
      <c r="DD46" s="209"/>
      <c r="DE46" s="201"/>
      <c r="DF46" s="201"/>
      <c r="DG46" s="197"/>
      <c r="DH46" s="201"/>
      <c r="DI46" s="201"/>
      <c r="DJ46" s="201"/>
      <c r="DK46" s="201"/>
      <c r="DL46" s="259"/>
      <c r="DM46" s="209"/>
      <c r="DN46" s="201"/>
      <c r="DO46" s="201"/>
      <c r="DP46" s="197"/>
      <c r="DQ46" s="201"/>
      <c r="DR46" s="201"/>
      <c r="DS46" s="201"/>
      <c r="DT46" s="201"/>
      <c r="DU46" s="259"/>
      <c r="DV46" s="209"/>
      <c r="DW46" s="201"/>
      <c r="DX46" s="201"/>
      <c r="DY46" s="197"/>
      <c r="DZ46" s="201"/>
      <c r="EA46" s="201"/>
      <c r="EB46" s="201"/>
      <c r="EC46" s="201"/>
      <c r="ED46" s="259"/>
      <c r="EE46" s="209"/>
      <c r="EF46" s="201"/>
      <c r="EG46" s="201"/>
      <c r="EH46" s="197"/>
      <c r="EI46" s="201"/>
      <c r="EJ46" s="201"/>
      <c r="EK46" s="201"/>
      <c r="EL46" s="201"/>
      <c r="EM46" s="259"/>
      <c r="EN46" s="209"/>
      <c r="EO46" s="201"/>
      <c r="EP46" s="201"/>
      <c r="EQ46" s="197"/>
      <c r="ER46" s="201"/>
      <c r="ES46" s="201"/>
      <c r="ET46" s="201"/>
      <c r="EU46" s="201"/>
      <c r="EV46" s="259"/>
      <c r="EW46" s="209"/>
      <c r="EX46" s="201"/>
      <c r="EY46" s="201"/>
      <c r="EZ46" s="197"/>
      <c r="FA46" s="201"/>
      <c r="FB46" s="201"/>
      <c r="FC46" s="201"/>
      <c r="FD46" s="201"/>
      <c r="FE46" s="259"/>
      <c r="FF46" s="209"/>
      <c r="FG46" s="201"/>
      <c r="FH46" s="201"/>
      <c r="FI46" s="197"/>
      <c r="FJ46" s="201"/>
      <c r="FK46" s="201"/>
      <c r="FL46" s="201"/>
      <c r="FM46" s="201"/>
      <c r="FN46" s="259"/>
      <c r="FO46" s="209"/>
      <c r="FP46" s="201"/>
      <c r="FQ46" s="201"/>
      <c r="FR46" s="197"/>
      <c r="FS46" s="201"/>
      <c r="FT46" s="201"/>
      <c r="FU46" s="201"/>
      <c r="FV46" s="201"/>
      <c r="FW46" s="259"/>
      <c r="FX46" s="209"/>
      <c r="FY46" s="201"/>
      <c r="FZ46" s="201"/>
      <c r="GA46" s="197"/>
      <c r="GB46" s="201"/>
      <c r="GC46" s="201"/>
      <c r="GD46" s="201"/>
      <c r="GE46" s="201"/>
      <c r="GF46" s="259"/>
      <c r="GG46" s="209"/>
      <c r="GH46" s="201"/>
      <c r="GI46" s="201"/>
      <c r="GJ46" s="197"/>
      <c r="GK46" s="201"/>
      <c r="GL46" s="201"/>
      <c r="GM46" s="201"/>
      <c r="GN46" s="201"/>
      <c r="GO46" s="259"/>
      <c r="GP46" s="209"/>
      <c r="GQ46" s="201"/>
      <c r="GR46" s="201"/>
      <c r="GS46" s="197"/>
      <c r="GT46" s="201"/>
      <c r="GU46" s="201"/>
      <c r="GV46" s="201"/>
      <c r="GW46" s="201"/>
      <c r="GX46" s="259"/>
      <c r="GY46" s="209"/>
      <c r="GZ46" s="201"/>
      <c r="HA46" s="201"/>
      <c r="HB46" s="197"/>
      <c r="HC46" s="201"/>
      <c r="HD46" s="201"/>
      <c r="HE46" s="201"/>
      <c r="HF46" s="201"/>
      <c r="HG46" s="259"/>
      <c r="HH46" s="209"/>
      <c r="HI46" s="201"/>
      <c r="HJ46" s="201"/>
      <c r="HK46" s="197"/>
      <c r="HL46" s="201"/>
      <c r="HM46" s="201"/>
      <c r="HN46" s="201"/>
      <c r="HO46" s="201"/>
      <c r="HP46" s="259"/>
      <c r="HQ46" s="262"/>
      <c r="HR46" s="209">
        <v>102</v>
      </c>
      <c r="HS46" s="210">
        <f t="shared" si="38"/>
        <v>6</v>
      </c>
      <c r="HT46" s="209" t="s">
        <v>325</v>
      </c>
      <c r="HU46" s="259"/>
    </row>
    <row r="47" spans="1:229" s="97" customFormat="1" ht="26.25" customHeight="1">
      <c r="A47" s="201" t="s">
        <v>62</v>
      </c>
      <c r="B47" s="252" t="s">
        <v>63</v>
      </c>
      <c r="C47" s="253">
        <v>3</v>
      </c>
      <c r="D47" s="201"/>
      <c r="E47" s="201"/>
      <c r="F47" s="201"/>
      <c r="G47" s="201"/>
      <c r="H47" s="201"/>
      <c r="I47" s="268">
        <f t="shared" si="39"/>
        <v>64</v>
      </c>
      <c r="J47" s="290"/>
      <c r="K47" s="268">
        <f t="shared" si="40"/>
        <v>14</v>
      </c>
      <c r="L47" s="268">
        <f t="shared" si="41"/>
        <v>2</v>
      </c>
      <c r="M47" s="290"/>
      <c r="N47" s="268">
        <f t="shared" si="42"/>
        <v>50</v>
      </c>
      <c r="O47" s="268">
        <f t="shared" si="43"/>
        <v>30</v>
      </c>
      <c r="P47" s="268">
        <f t="shared" si="44"/>
        <v>20</v>
      </c>
      <c r="Q47" s="197"/>
      <c r="R47" s="197"/>
      <c r="S47" s="266"/>
      <c r="T47" s="255"/>
      <c r="U47" s="256">
        <f>V47+X47</f>
        <v>64</v>
      </c>
      <c r="V47" s="201">
        <v>14</v>
      </c>
      <c r="W47" s="201">
        <v>2</v>
      </c>
      <c r="X47" s="264">
        <f>Y47+Z47+AA47+AB47</f>
        <v>50</v>
      </c>
      <c r="Y47" s="260">
        <v>30</v>
      </c>
      <c r="Z47" s="260">
        <v>20</v>
      </c>
      <c r="AA47" s="201"/>
      <c r="AB47" s="201"/>
      <c r="AC47" s="258">
        <v>16</v>
      </c>
      <c r="AD47" s="259"/>
      <c r="AE47" s="289"/>
      <c r="AF47" s="201"/>
      <c r="AG47" s="201"/>
      <c r="AH47" s="269"/>
      <c r="AI47" s="201"/>
      <c r="AJ47" s="201"/>
      <c r="AK47" s="201"/>
      <c r="AL47" s="201"/>
      <c r="AM47" s="258"/>
      <c r="AN47" s="259"/>
      <c r="AO47" s="256"/>
      <c r="AP47" s="201"/>
      <c r="AQ47" s="201"/>
      <c r="AR47" s="264"/>
      <c r="AS47" s="201"/>
      <c r="AT47" s="201"/>
      <c r="AU47" s="201"/>
      <c r="AV47" s="201"/>
      <c r="AW47" s="258"/>
      <c r="AX47" s="259"/>
      <c r="AY47" s="256"/>
      <c r="AZ47" s="201"/>
      <c r="BA47" s="201"/>
      <c r="BB47" s="269"/>
      <c r="BC47" s="201"/>
      <c r="BD47" s="201"/>
      <c r="BE47" s="201"/>
      <c r="BF47" s="201"/>
      <c r="BG47" s="258"/>
      <c r="BH47" s="259"/>
      <c r="BI47" s="265"/>
      <c r="BJ47" s="201"/>
      <c r="BK47" s="201"/>
      <c r="BL47" s="264"/>
      <c r="BM47" s="201"/>
      <c r="BN47" s="201"/>
      <c r="BO47" s="201"/>
      <c r="BP47" s="201"/>
      <c r="BQ47" s="258"/>
      <c r="BR47" s="259"/>
      <c r="BS47" s="256"/>
      <c r="BT47" s="201"/>
      <c r="BU47" s="201"/>
      <c r="BV47" s="269"/>
      <c r="BW47" s="201"/>
      <c r="BX47" s="201"/>
      <c r="BY47" s="201"/>
      <c r="BZ47" s="201"/>
      <c r="CA47" s="258"/>
      <c r="CB47" s="259"/>
      <c r="CC47" s="209"/>
      <c r="CD47" s="201"/>
      <c r="CE47" s="201"/>
      <c r="CF47" s="197"/>
      <c r="CG47" s="201"/>
      <c r="CH47" s="201"/>
      <c r="CI47" s="201"/>
      <c r="CJ47" s="201"/>
      <c r="CK47" s="259"/>
      <c r="CL47" s="209"/>
      <c r="CM47" s="201"/>
      <c r="CN47" s="201"/>
      <c r="CO47" s="197"/>
      <c r="CP47" s="201"/>
      <c r="CQ47" s="201"/>
      <c r="CR47" s="201"/>
      <c r="CS47" s="201"/>
      <c r="CT47" s="259"/>
      <c r="CU47" s="209"/>
      <c r="CV47" s="201"/>
      <c r="CW47" s="201"/>
      <c r="CX47" s="197"/>
      <c r="CY47" s="201"/>
      <c r="CZ47" s="201"/>
      <c r="DA47" s="201"/>
      <c r="DB47" s="201"/>
      <c r="DC47" s="259"/>
      <c r="DD47" s="209"/>
      <c r="DE47" s="201"/>
      <c r="DF47" s="201"/>
      <c r="DG47" s="197"/>
      <c r="DH47" s="201"/>
      <c r="DI47" s="201"/>
      <c r="DJ47" s="201"/>
      <c r="DK47" s="201"/>
      <c r="DL47" s="259"/>
      <c r="DM47" s="209"/>
      <c r="DN47" s="201"/>
      <c r="DO47" s="201"/>
      <c r="DP47" s="197"/>
      <c r="DQ47" s="201"/>
      <c r="DR47" s="201"/>
      <c r="DS47" s="201"/>
      <c r="DT47" s="201"/>
      <c r="DU47" s="259"/>
      <c r="DV47" s="209"/>
      <c r="DW47" s="201"/>
      <c r="DX47" s="201"/>
      <c r="DY47" s="197"/>
      <c r="DZ47" s="201"/>
      <c r="EA47" s="201"/>
      <c r="EB47" s="201"/>
      <c r="EC47" s="201"/>
      <c r="ED47" s="259"/>
      <c r="EE47" s="209"/>
      <c r="EF47" s="201"/>
      <c r="EG47" s="201"/>
      <c r="EH47" s="197"/>
      <c r="EI47" s="201"/>
      <c r="EJ47" s="201"/>
      <c r="EK47" s="201"/>
      <c r="EL47" s="201"/>
      <c r="EM47" s="259"/>
      <c r="EN47" s="209"/>
      <c r="EO47" s="201"/>
      <c r="EP47" s="201"/>
      <c r="EQ47" s="197"/>
      <c r="ER47" s="201"/>
      <c r="ES47" s="201"/>
      <c r="ET47" s="201"/>
      <c r="EU47" s="201"/>
      <c r="EV47" s="259"/>
      <c r="EW47" s="209"/>
      <c r="EX47" s="201"/>
      <c r="EY47" s="201"/>
      <c r="EZ47" s="197"/>
      <c r="FA47" s="201"/>
      <c r="FB47" s="201"/>
      <c r="FC47" s="201"/>
      <c r="FD47" s="201"/>
      <c r="FE47" s="259"/>
      <c r="FF47" s="209"/>
      <c r="FG47" s="201"/>
      <c r="FH47" s="201"/>
      <c r="FI47" s="197"/>
      <c r="FJ47" s="201"/>
      <c r="FK47" s="201"/>
      <c r="FL47" s="201"/>
      <c r="FM47" s="201"/>
      <c r="FN47" s="259"/>
      <c r="FO47" s="209"/>
      <c r="FP47" s="201"/>
      <c r="FQ47" s="201"/>
      <c r="FR47" s="197"/>
      <c r="FS47" s="201"/>
      <c r="FT47" s="201"/>
      <c r="FU47" s="201"/>
      <c r="FV47" s="201"/>
      <c r="FW47" s="259"/>
      <c r="FX47" s="209"/>
      <c r="FY47" s="201"/>
      <c r="FZ47" s="201"/>
      <c r="GA47" s="197"/>
      <c r="GB47" s="201"/>
      <c r="GC47" s="201"/>
      <c r="GD47" s="201"/>
      <c r="GE47" s="201"/>
      <c r="GF47" s="259"/>
      <c r="GG47" s="209"/>
      <c r="GH47" s="201"/>
      <c r="GI47" s="201"/>
      <c r="GJ47" s="197"/>
      <c r="GK47" s="201"/>
      <c r="GL47" s="201"/>
      <c r="GM47" s="201"/>
      <c r="GN47" s="201"/>
      <c r="GO47" s="259"/>
      <c r="GP47" s="209"/>
      <c r="GQ47" s="201"/>
      <c r="GR47" s="201"/>
      <c r="GS47" s="197"/>
      <c r="GT47" s="201"/>
      <c r="GU47" s="201"/>
      <c r="GV47" s="201"/>
      <c r="GW47" s="201"/>
      <c r="GX47" s="259"/>
      <c r="GY47" s="209"/>
      <c r="GZ47" s="201"/>
      <c r="HA47" s="201"/>
      <c r="HB47" s="197"/>
      <c r="HC47" s="201"/>
      <c r="HD47" s="201"/>
      <c r="HE47" s="201"/>
      <c r="HF47" s="201"/>
      <c r="HG47" s="259"/>
      <c r="HH47" s="209"/>
      <c r="HI47" s="201"/>
      <c r="HJ47" s="201"/>
      <c r="HK47" s="197"/>
      <c r="HL47" s="201"/>
      <c r="HM47" s="201"/>
      <c r="HN47" s="201"/>
      <c r="HO47" s="201"/>
      <c r="HP47" s="259"/>
      <c r="HQ47" s="262"/>
      <c r="HR47" s="209">
        <v>48</v>
      </c>
      <c r="HS47" s="210">
        <f t="shared" si="38"/>
        <v>16</v>
      </c>
      <c r="HT47" s="209" t="s">
        <v>251</v>
      </c>
      <c r="HU47" s="259"/>
    </row>
    <row r="48" spans="1:229" s="97" customFormat="1" ht="19.5" customHeight="1">
      <c r="A48" s="201" t="s">
        <v>65</v>
      </c>
      <c r="B48" s="252" t="s">
        <v>66</v>
      </c>
      <c r="C48" s="253"/>
      <c r="D48" s="201"/>
      <c r="E48" s="201">
        <v>7</v>
      </c>
      <c r="F48" s="201"/>
      <c r="G48" s="201"/>
      <c r="H48" s="201"/>
      <c r="I48" s="268">
        <f t="shared" si="39"/>
        <v>140</v>
      </c>
      <c r="J48" s="290"/>
      <c r="K48" s="268">
        <f t="shared" si="40"/>
        <v>18</v>
      </c>
      <c r="L48" s="268">
        <f t="shared" si="41"/>
        <v>0</v>
      </c>
      <c r="M48" s="290"/>
      <c r="N48" s="268">
        <f t="shared" si="42"/>
        <v>122</v>
      </c>
      <c r="O48" s="268">
        <f t="shared" si="43"/>
        <v>0</v>
      </c>
      <c r="P48" s="268">
        <f t="shared" si="44"/>
        <v>122</v>
      </c>
      <c r="Q48" s="197"/>
      <c r="R48" s="197"/>
      <c r="S48" s="266"/>
      <c r="T48" s="255"/>
      <c r="U48" s="256"/>
      <c r="V48" s="201"/>
      <c r="W48" s="201"/>
      <c r="X48" s="264"/>
      <c r="Y48" s="201"/>
      <c r="Z48" s="201"/>
      <c r="AA48" s="201"/>
      <c r="AB48" s="201"/>
      <c r="AC48" s="258"/>
      <c r="AD48" s="259"/>
      <c r="AE48" s="289"/>
      <c r="AF48" s="201"/>
      <c r="AG48" s="201"/>
      <c r="AH48" s="269"/>
      <c r="AI48" s="201"/>
      <c r="AJ48" s="260"/>
      <c r="AK48" s="201"/>
      <c r="AL48" s="201"/>
      <c r="AM48" s="258"/>
      <c r="AN48" s="259"/>
      <c r="AO48" s="256">
        <f>AP48+AQ48+AR48</f>
        <v>68</v>
      </c>
      <c r="AP48" s="201">
        <v>8</v>
      </c>
      <c r="AQ48" s="201"/>
      <c r="AR48" s="264">
        <f>AS48+AT48+AU48+AV48</f>
        <v>60</v>
      </c>
      <c r="AS48" s="201"/>
      <c r="AT48" s="260">
        <v>60</v>
      </c>
      <c r="AU48" s="201"/>
      <c r="AV48" s="201"/>
      <c r="AW48" s="258"/>
      <c r="AX48" s="259"/>
      <c r="AY48" s="256">
        <f>AZ48+BB48</f>
        <v>38</v>
      </c>
      <c r="AZ48" s="201">
        <v>4</v>
      </c>
      <c r="BA48" s="201"/>
      <c r="BB48" s="269">
        <f t="shared" si="45"/>
        <v>34</v>
      </c>
      <c r="BC48" s="201"/>
      <c r="BD48" s="260">
        <v>34</v>
      </c>
      <c r="BE48" s="201"/>
      <c r="BF48" s="201"/>
      <c r="BG48" s="258"/>
      <c r="BH48" s="259"/>
      <c r="BI48" s="265">
        <f t="shared" si="46"/>
        <v>34</v>
      </c>
      <c r="BJ48" s="201">
        <v>6</v>
      </c>
      <c r="BK48" s="201"/>
      <c r="BL48" s="264">
        <f aca="true" t="shared" si="47" ref="BL48:BL53">BM48+BN48+BO48</f>
        <v>28</v>
      </c>
      <c r="BM48" s="201"/>
      <c r="BN48" s="201">
        <v>28</v>
      </c>
      <c r="BO48" s="201"/>
      <c r="BP48" s="201"/>
      <c r="BQ48" s="258"/>
      <c r="BR48" s="259"/>
      <c r="BS48" s="256"/>
      <c r="BT48" s="201"/>
      <c r="BU48" s="201"/>
      <c r="BV48" s="269"/>
      <c r="BW48" s="201"/>
      <c r="BX48" s="201"/>
      <c r="BY48" s="201"/>
      <c r="BZ48" s="201"/>
      <c r="CA48" s="258"/>
      <c r="CB48" s="259"/>
      <c r="CC48" s="209"/>
      <c r="CD48" s="201"/>
      <c r="CE48" s="201"/>
      <c r="CF48" s="197"/>
      <c r="CG48" s="201"/>
      <c r="CH48" s="201"/>
      <c r="CI48" s="201"/>
      <c r="CJ48" s="201"/>
      <c r="CK48" s="259"/>
      <c r="CL48" s="209"/>
      <c r="CM48" s="201"/>
      <c r="CN48" s="201"/>
      <c r="CO48" s="197"/>
      <c r="CP48" s="201"/>
      <c r="CQ48" s="201"/>
      <c r="CR48" s="201"/>
      <c r="CS48" s="201"/>
      <c r="CT48" s="259"/>
      <c r="CU48" s="209"/>
      <c r="CV48" s="201"/>
      <c r="CW48" s="201"/>
      <c r="CX48" s="197"/>
      <c r="CY48" s="201"/>
      <c r="CZ48" s="201"/>
      <c r="DA48" s="201"/>
      <c r="DB48" s="201"/>
      <c r="DC48" s="259"/>
      <c r="DD48" s="209"/>
      <c r="DE48" s="201"/>
      <c r="DF48" s="201"/>
      <c r="DG48" s="197"/>
      <c r="DH48" s="201"/>
      <c r="DI48" s="201"/>
      <c r="DJ48" s="201"/>
      <c r="DK48" s="201"/>
      <c r="DL48" s="259"/>
      <c r="DM48" s="209"/>
      <c r="DN48" s="201"/>
      <c r="DO48" s="201"/>
      <c r="DP48" s="197"/>
      <c r="DQ48" s="201"/>
      <c r="DR48" s="201"/>
      <c r="DS48" s="201"/>
      <c r="DT48" s="201"/>
      <c r="DU48" s="259"/>
      <c r="DV48" s="209"/>
      <c r="DW48" s="201"/>
      <c r="DX48" s="201"/>
      <c r="DY48" s="197"/>
      <c r="DZ48" s="201"/>
      <c r="EA48" s="201"/>
      <c r="EB48" s="201"/>
      <c r="EC48" s="201"/>
      <c r="ED48" s="259"/>
      <c r="EE48" s="209"/>
      <c r="EF48" s="201"/>
      <c r="EG48" s="201"/>
      <c r="EH48" s="197"/>
      <c r="EI48" s="201"/>
      <c r="EJ48" s="201"/>
      <c r="EK48" s="201"/>
      <c r="EL48" s="201"/>
      <c r="EM48" s="259"/>
      <c r="EN48" s="209"/>
      <c r="EO48" s="201"/>
      <c r="EP48" s="201"/>
      <c r="EQ48" s="197"/>
      <c r="ER48" s="201"/>
      <c r="ES48" s="201"/>
      <c r="ET48" s="201"/>
      <c r="EU48" s="201"/>
      <c r="EV48" s="259"/>
      <c r="EW48" s="209"/>
      <c r="EX48" s="201"/>
      <c r="EY48" s="201"/>
      <c r="EZ48" s="197"/>
      <c r="FA48" s="201"/>
      <c r="FB48" s="201"/>
      <c r="FC48" s="201"/>
      <c r="FD48" s="201"/>
      <c r="FE48" s="259"/>
      <c r="FF48" s="209"/>
      <c r="FG48" s="201"/>
      <c r="FH48" s="201"/>
      <c r="FI48" s="197"/>
      <c r="FJ48" s="201"/>
      <c r="FK48" s="201"/>
      <c r="FL48" s="201"/>
      <c r="FM48" s="201"/>
      <c r="FN48" s="259"/>
      <c r="FO48" s="209"/>
      <c r="FP48" s="201"/>
      <c r="FQ48" s="201"/>
      <c r="FR48" s="197"/>
      <c r="FS48" s="201"/>
      <c r="FT48" s="201"/>
      <c r="FU48" s="201"/>
      <c r="FV48" s="201"/>
      <c r="FW48" s="259"/>
      <c r="FX48" s="209"/>
      <c r="FY48" s="201"/>
      <c r="FZ48" s="201"/>
      <c r="GA48" s="197"/>
      <c r="GB48" s="201"/>
      <c r="GC48" s="201"/>
      <c r="GD48" s="201"/>
      <c r="GE48" s="201"/>
      <c r="GF48" s="259"/>
      <c r="GG48" s="209"/>
      <c r="GH48" s="201"/>
      <c r="GI48" s="201"/>
      <c r="GJ48" s="197"/>
      <c r="GK48" s="201"/>
      <c r="GL48" s="201"/>
      <c r="GM48" s="201"/>
      <c r="GN48" s="201"/>
      <c r="GO48" s="259"/>
      <c r="GP48" s="209"/>
      <c r="GQ48" s="201"/>
      <c r="GR48" s="201"/>
      <c r="GS48" s="197"/>
      <c r="GT48" s="201"/>
      <c r="GU48" s="201"/>
      <c r="GV48" s="201"/>
      <c r="GW48" s="201"/>
      <c r="GX48" s="259"/>
      <c r="GY48" s="209"/>
      <c r="GZ48" s="201"/>
      <c r="HA48" s="201"/>
      <c r="HB48" s="197"/>
      <c r="HC48" s="201"/>
      <c r="HD48" s="201"/>
      <c r="HE48" s="201"/>
      <c r="HF48" s="201"/>
      <c r="HG48" s="259"/>
      <c r="HH48" s="209"/>
      <c r="HI48" s="201"/>
      <c r="HJ48" s="201"/>
      <c r="HK48" s="197"/>
      <c r="HL48" s="201"/>
      <c r="HM48" s="201"/>
      <c r="HN48" s="201"/>
      <c r="HO48" s="201"/>
      <c r="HP48" s="259"/>
      <c r="HQ48" s="262"/>
      <c r="HR48" s="209">
        <v>124</v>
      </c>
      <c r="HS48" s="210">
        <f t="shared" si="38"/>
        <v>16</v>
      </c>
      <c r="HT48" s="209" t="s">
        <v>309</v>
      </c>
      <c r="HU48" s="259"/>
    </row>
    <row r="49" spans="1:229" s="97" customFormat="1" ht="24" customHeight="1">
      <c r="A49" s="201" t="s">
        <v>68</v>
      </c>
      <c r="B49" s="252" t="s">
        <v>69</v>
      </c>
      <c r="C49" s="253">
        <v>8</v>
      </c>
      <c r="D49" s="201"/>
      <c r="E49" s="201"/>
      <c r="F49" s="201"/>
      <c r="G49" s="201"/>
      <c r="H49" s="201"/>
      <c r="I49" s="268">
        <f t="shared" si="39"/>
        <v>62</v>
      </c>
      <c r="J49" s="290"/>
      <c r="K49" s="268">
        <f t="shared" si="40"/>
        <v>10</v>
      </c>
      <c r="L49" s="268">
        <f t="shared" si="41"/>
        <v>2</v>
      </c>
      <c r="M49" s="290"/>
      <c r="N49" s="268">
        <f t="shared" si="42"/>
        <v>52</v>
      </c>
      <c r="O49" s="268">
        <f t="shared" si="43"/>
        <v>34</v>
      </c>
      <c r="P49" s="268">
        <f t="shared" si="44"/>
        <v>18</v>
      </c>
      <c r="Q49" s="197"/>
      <c r="R49" s="197"/>
      <c r="S49" s="266"/>
      <c r="T49" s="255"/>
      <c r="U49" s="256"/>
      <c r="V49" s="201"/>
      <c r="W49" s="201"/>
      <c r="X49" s="264"/>
      <c r="Y49" s="201"/>
      <c r="Z49" s="201"/>
      <c r="AA49" s="201"/>
      <c r="AB49" s="201"/>
      <c r="AC49" s="258"/>
      <c r="AD49" s="259"/>
      <c r="AE49" s="289"/>
      <c r="AF49" s="201"/>
      <c r="AG49" s="201"/>
      <c r="AH49" s="269"/>
      <c r="AI49" s="201"/>
      <c r="AJ49" s="201"/>
      <c r="AK49" s="201"/>
      <c r="AL49" s="201"/>
      <c r="AM49" s="258"/>
      <c r="AN49" s="259"/>
      <c r="AO49" s="256"/>
      <c r="AP49" s="201"/>
      <c r="AQ49" s="201"/>
      <c r="AR49" s="264"/>
      <c r="AS49" s="201"/>
      <c r="AT49" s="201"/>
      <c r="AU49" s="201"/>
      <c r="AV49" s="201"/>
      <c r="AW49" s="258"/>
      <c r="AX49" s="259"/>
      <c r="AY49" s="256"/>
      <c r="AZ49" s="201"/>
      <c r="BA49" s="201"/>
      <c r="BB49" s="269"/>
      <c r="BC49" s="201"/>
      <c r="BD49" s="201"/>
      <c r="BE49" s="201"/>
      <c r="BF49" s="201"/>
      <c r="BG49" s="258"/>
      <c r="BH49" s="259"/>
      <c r="BI49" s="265">
        <f t="shared" si="46"/>
        <v>28</v>
      </c>
      <c r="BJ49" s="201">
        <v>6</v>
      </c>
      <c r="BK49" s="201"/>
      <c r="BL49" s="264">
        <f t="shared" si="47"/>
        <v>22</v>
      </c>
      <c r="BM49" s="260">
        <v>14</v>
      </c>
      <c r="BN49" s="260">
        <v>8</v>
      </c>
      <c r="BO49" s="201"/>
      <c r="BP49" s="201"/>
      <c r="BQ49" s="258"/>
      <c r="BR49" s="259"/>
      <c r="BS49" s="256">
        <f>BT49+BV49</f>
        <v>34</v>
      </c>
      <c r="BT49" s="201">
        <v>4</v>
      </c>
      <c r="BU49" s="201">
        <v>2</v>
      </c>
      <c r="BV49" s="269">
        <f>BW49+BX49+BY49+BZ49</f>
        <v>30</v>
      </c>
      <c r="BW49" s="260">
        <v>20</v>
      </c>
      <c r="BX49" s="260">
        <v>10</v>
      </c>
      <c r="BY49" s="201"/>
      <c r="BZ49" s="201"/>
      <c r="CA49" s="258">
        <v>10</v>
      </c>
      <c r="CB49" s="259"/>
      <c r="CC49" s="209"/>
      <c r="CD49" s="201"/>
      <c r="CE49" s="201"/>
      <c r="CF49" s="197"/>
      <c r="CG49" s="201"/>
      <c r="CH49" s="201"/>
      <c r="CI49" s="201"/>
      <c r="CJ49" s="201"/>
      <c r="CK49" s="259"/>
      <c r="CL49" s="209"/>
      <c r="CM49" s="201"/>
      <c r="CN49" s="201"/>
      <c r="CO49" s="197"/>
      <c r="CP49" s="201"/>
      <c r="CQ49" s="201"/>
      <c r="CR49" s="201"/>
      <c r="CS49" s="201"/>
      <c r="CT49" s="259"/>
      <c r="CU49" s="209"/>
      <c r="CV49" s="201"/>
      <c r="CW49" s="201"/>
      <c r="CX49" s="197"/>
      <c r="CY49" s="201"/>
      <c r="CZ49" s="201"/>
      <c r="DA49" s="201"/>
      <c r="DB49" s="201"/>
      <c r="DC49" s="259"/>
      <c r="DD49" s="209"/>
      <c r="DE49" s="201"/>
      <c r="DF49" s="201"/>
      <c r="DG49" s="197"/>
      <c r="DH49" s="201"/>
      <c r="DI49" s="201"/>
      <c r="DJ49" s="201"/>
      <c r="DK49" s="201"/>
      <c r="DL49" s="259"/>
      <c r="DM49" s="209"/>
      <c r="DN49" s="201"/>
      <c r="DO49" s="201"/>
      <c r="DP49" s="197"/>
      <c r="DQ49" s="201"/>
      <c r="DR49" s="201"/>
      <c r="DS49" s="201"/>
      <c r="DT49" s="201"/>
      <c r="DU49" s="259"/>
      <c r="DV49" s="209"/>
      <c r="DW49" s="201"/>
      <c r="DX49" s="201"/>
      <c r="DY49" s="197"/>
      <c r="DZ49" s="201"/>
      <c r="EA49" s="201"/>
      <c r="EB49" s="201"/>
      <c r="EC49" s="201"/>
      <c r="ED49" s="259"/>
      <c r="EE49" s="209"/>
      <c r="EF49" s="201"/>
      <c r="EG49" s="201"/>
      <c r="EH49" s="197"/>
      <c r="EI49" s="201"/>
      <c r="EJ49" s="201"/>
      <c r="EK49" s="201"/>
      <c r="EL49" s="201"/>
      <c r="EM49" s="259"/>
      <c r="EN49" s="209"/>
      <c r="EO49" s="201"/>
      <c r="EP49" s="201"/>
      <c r="EQ49" s="197"/>
      <c r="ER49" s="201"/>
      <c r="ES49" s="201"/>
      <c r="ET49" s="201"/>
      <c r="EU49" s="201"/>
      <c r="EV49" s="259"/>
      <c r="EW49" s="209"/>
      <c r="EX49" s="201"/>
      <c r="EY49" s="201"/>
      <c r="EZ49" s="197"/>
      <c r="FA49" s="201"/>
      <c r="FB49" s="201"/>
      <c r="FC49" s="201"/>
      <c r="FD49" s="201"/>
      <c r="FE49" s="259"/>
      <c r="FF49" s="209"/>
      <c r="FG49" s="201"/>
      <c r="FH49" s="201"/>
      <c r="FI49" s="197"/>
      <c r="FJ49" s="201"/>
      <c r="FK49" s="201"/>
      <c r="FL49" s="201"/>
      <c r="FM49" s="201"/>
      <c r="FN49" s="259"/>
      <c r="FO49" s="209"/>
      <c r="FP49" s="201"/>
      <c r="FQ49" s="201"/>
      <c r="FR49" s="197"/>
      <c r="FS49" s="201"/>
      <c r="FT49" s="201"/>
      <c r="FU49" s="201"/>
      <c r="FV49" s="201"/>
      <c r="FW49" s="259"/>
      <c r="FX49" s="209"/>
      <c r="FY49" s="201"/>
      <c r="FZ49" s="201"/>
      <c r="GA49" s="197"/>
      <c r="GB49" s="201"/>
      <c r="GC49" s="201"/>
      <c r="GD49" s="201"/>
      <c r="GE49" s="201"/>
      <c r="GF49" s="259"/>
      <c r="GG49" s="209"/>
      <c r="GH49" s="201"/>
      <c r="GI49" s="201"/>
      <c r="GJ49" s="197"/>
      <c r="GK49" s="201"/>
      <c r="GL49" s="201"/>
      <c r="GM49" s="201"/>
      <c r="GN49" s="201"/>
      <c r="GO49" s="259"/>
      <c r="GP49" s="209"/>
      <c r="GQ49" s="201"/>
      <c r="GR49" s="201"/>
      <c r="GS49" s="197"/>
      <c r="GT49" s="201"/>
      <c r="GU49" s="201"/>
      <c r="GV49" s="201"/>
      <c r="GW49" s="201"/>
      <c r="GX49" s="259"/>
      <c r="GY49" s="209"/>
      <c r="GZ49" s="201"/>
      <c r="HA49" s="201"/>
      <c r="HB49" s="197"/>
      <c r="HC49" s="201"/>
      <c r="HD49" s="201"/>
      <c r="HE49" s="201"/>
      <c r="HF49" s="201"/>
      <c r="HG49" s="259"/>
      <c r="HH49" s="209"/>
      <c r="HI49" s="201"/>
      <c r="HJ49" s="201"/>
      <c r="HK49" s="197"/>
      <c r="HL49" s="201"/>
      <c r="HM49" s="201"/>
      <c r="HN49" s="201"/>
      <c r="HO49" s="201"/>
      <c r="HP49" s="259"/>
      <c r="HQ49" s="262"/>
      <c r="HR49" s="209">
        <v>36</v>
      </c>
      <c r="HS49" s="210">
        <f t="shared" si="38"/>
        <v>26</v>
      </c>
      <c r="HT49" s="209" t="s">
        <v>285</v>
      </c>
      <c r="HU49" s="259"/>
    </row>
    <row r="50" spans="1:229" s="97" customFormat="1" ht="15.75" customHeight="1">
      <c r="A50" s="201" t="s">
        <v>71</v>
      </c>
      <c r="B50" s="252" t="s">
        <v>72</v>
      </c>
      <c r="C50" s="253"/>
      <c r="D50" s="201"/>
      <c r="E50" s="201">
        <v>4</v>
      </c>
      <c r="F50" s="201"/>
      <c r="G50" s="201"/>
      <c r="H50" s="201"/>
      <c r="I50" s="268">
        <f t="shared" si="39"/>
        <v>70</v>
      </c>
      <c r="J50" s="290"/>
      <c r="K50" s="268">
        <f t="shared" si="40"/>
        <v>2</v>
      </c>
      <c r="L50" s="268">
        <f t="shared" si="41"/>
        <v>0</v>
      </c>
      <c r="M50" s="290"/>
      <c r="N50" s="268">
        <f t="shared" si="42"/>
        <v>68</v>
      </c>
      <c r="O50" s="268">
        <f t="shared" si="43"/>
        <v>56</v>
      </c>
      <c r="P50" s="268">
        <f t="shared" si="44"/>
        <v>12</v>
      </c>
      <c r="Q50" s="197"/>
      <c r="R50" s="197"/>
      <c r="S50" s="266"/>
      <c r="T50" s="255"/>
      <c r="U50" s="256">
        <f>V50+X50</f>
        <v>30</v>
      </c>
      <c r="V50" s="201"/>
      <c r="W50" s="201"/>
      <c r="X50" s="264">
        <f>Y50+Z50+AA50+AB50</f>
        <v>30</v>
      </c>
      <c r="Y50" s="260">
        <v>22</v>
      </c>
      <c r="Z50" s="201">
        <v>8</v>
      </c>
      <c r="AA50" s="201"/>
      <c r="AB50" s="201"/>
      <c r="AC50" s="258"/>
      <c r="AD50" s="259"/>
      <c r="AE50" s="256">
        <f>AF50+AH50</f>
        <v>40</v>
      </c>
      <c r="AF50" s="201">
        <v>2</v>
      </c>
      <c r="AG50" s="201"/>
      <c r="AH50" s="269">
        <f>AI50+AJ50+AK50+AL50</f>
        <v>38</v>
      </c>
      <c r="AI50" s="260">
        <v>34</v>
      </c>
      <c r="AJ50" s="201">
        <v>4</v>
      </c>
      <c r="AK50" s="201"/>
      <c r="AL50" s="201"/>
      <c r="AM50" s="258"/>
      <c r="AN50" s="259"/>
      <c r="AO50" s="256"/>
      <c r="AP50" s="201"/>
      <c r="AQ50" s="201"/>
      <c r="AR50" s="264"/>
      <c r="AS50" s="201"/>
      <c r="AT50" s="201"/>
      <c r="AU50" s="201"/>
      <c r="AV50" s="201"/>
      <c r="AW50" s="258"/>
      <c r="AX50" s="259"/>
      <c r="AY50" s="256"/>
      <c r="AZ50" s="201"/>
      <c r="BA50" s="201"/>
      <c r="BB50" s="269"/>
      <c r="BC50" s="201"/>
      <c r="BD50" s="201"/>
      <c r="BE50" s="201"/>
      <c r="BF50" s="201"/>
      <c r="BG50" s="258"/>
      <c r="BH50" s="259"/>
      <c r="BI50" s="265"/>
      <c r="BJ50" s="201"/>
      <c r="BK50" s="201"/>
      <c r="BL50" s="264"/>
      <c r="BM50" s="201"/>
      <c r="BN50" s="201"/>
      <c r="BO50" s="201"/>
      <c r="BP50" s="201"/>
      <c r="BQ50" s="258"/>
      <c r="BR50" s="259"/>
      <c r="BS50" s="256"/>
      <c r="BT50" s="201"/>
      <c r="BU50" s="201"/>
      <c r="BV50" s="269"/>
      <c r="BW50" s="201"/>
      <c r="BX50" s="201"/>
      <c r="BY50" s="201"/>
      <c r="BZ50" s="201"/>
      <c r="CA50" s="258"/>
      <c r="CB50" s="259"/>
      <c r="CC50" s="209"/>
      <c r="CD50" s="201"/>
      <c r="CE50" s="201"/>
      <c r="CF50" s="197"/>
      <c r="CG50" s="201"/>
      <c r="CH50" s="201"/>
      <c r="CI50" s="201"/>
      <c r="CJ50" s="201"/>
      <c r="CK50" s="259"/>
      <c r="CL50" s="209"/>
      <c r="CM50" s="201"/>
      <c r="CN50" s="201"/>
      <c r="CO50" s="197"/>
      <c r="CP50" s="201"/>
      <c r="CQ50" s="201"/>
      <c r="CR50" s="201"/>
      <c r="CS50" s="201"/>
      <c r="CT50" s="259"/>
      <c r="CU50" s="209"/>
      <c r="CV50" s="201"/>
      <c r="CW50" s="201"/>
      <c r="CX50" s="197"/>
      <c r="CY50" s="201"/>
      <c r="CZ50" s="201"/>
      <c r="DA50" s="201"/>
      <c r="DB50" s="201"/>
      <c r="DC50" s="259"/>
      <c r="DD50" s="209"/>
      <c r="DE50" s="201"/>
      <c r="DF50" s="201"/>
      <c r="DG50" s="197"/>
      <c r="DH50" s="201"/>
      <c r="DI50" s="201"/>
      <c r="DJ50" s="201"/>
      <c r="DK50" s="201"/>
      <c r="DL50" s="259"/>
      <c r="DM50" s="209"/>
      <c r="DN50" s="201"/>
      <c r="DO50" s="201"/>
      <c r="DP50" s="197"/>
      <c r="DQ50" s="201"/>
      <c r="DR50" s="201"/>
      <c r="DS50" s="201"/>
      <c r="DT50" s="201"/>
      <c r="DU50" s="259"/>
      <c r="DV50" s="209"/>
      <c r="DW50" s="201"/>
      <c r="DX50" s="201"/>
      <c r="DY50" s="197"/>
      <c r="DZ50" s="201"/>
      <c r="EA50" s="201"/>
      <c r="EB50" s="201"/>
      <c r="EC50" s="201"/>
      <c r="ED50" s="259"/>
      <c r="EE50" s="209"/>
      <c r="EF50" s="201"/>
      <c r="EG50" s="201"/>
      <c r="EH50" s="197"/>
      <c r="EI50" s="201"/>
      <c r="EJ50" s="201"/>
      <c r="EK50" s="201"/>
      <c r="EL50" s="201"/>
      <c r="EM50" s="259"/>
      <c r="EN50" s="209"/>
      <c r="EO50" s="201"/>
      <c r="EP50" s="201"/>
      <c r="EQ50" s="197"/>
      <c r="ER50" s="201"/>
      <c r="ES50" s="201"/>
      <c r="ET50" s="201"/>
      <c r="EU50" s="201"/>
      <c r="EV50" s="259"/>
      <c r="EW50" s="209"/>
      <c r="EX50" s="201"/>
      <c r="EY50" s="201"/>
      <c r="EZ50" s="197"/>
      <c r="FA50" s="201"/>
      <c r="FB50" s="201"/>
      <c r="FC50" s="201"/>
      <c r="FD50" s="201"/>
      <c r="FE50" s="259"/>
      <c r="FF50" s="209"/>
      <c r="FG50" s="201"/>
      <c r="FH50" s="201"/>
      <c r="FI50" s="197"/>
      <c r="FJ50" s="201"/>
      <c r="FK50" s="201"/>
      <c r="FL50" s="201"/>
      <c r="FM50" s="201"/>
      <c r="FN50" s="259"/>
      <c r="FO50" s="209"/>
      <c r="FP50" s="201"/>
      <c r="FQ50" s="201"/>
      <c r="FR50" s="197"/>
      <c r="FS50" s="201"/>
      <c r="FT50" s="201"/>
      <c r="FU50" s="201"/>
      <c r="FV50" s="201"/>
      <c r="FW50" s="259"/>
      <c r="FX50" s="209"/>
      <c r="FY50" s="201"/>
      <c r="FZ50" s="201"/>
      <c r="GA50" s="197"/>
      <c r="GB50" s="201"/>
      <c r="GC50" s="201"/>
      <c r="GD50" s="201"/>
      <c r="GE50" s="201"/>
      <c r="GF50" s="259"/>
      <c r="GG50" s="209"/>
      <c r="GH50" s="201"/>
      <c r="GI50" s="201"/>
      <c r="GJ50" s="197"/>
      <c r="GK50" s="201"/>
      <c r="GL50" s="201"/>
      <c r="GM50" s="201"/>
      <c r="GN50" s="201"/>
      <c r="GO50" s="259"/>
      <c r="GP50" s="209"/>
      <c r="GQ50" s="201"/>
      <c r="GR50" s="201"/>
      <c r="GS50" s="197"/>
      <c r="GT50" s="201"/>
      <c r="GU50" s="201"/>
      <c r="GV50" s="201"/>
      <c r="GW50" s="201"/>
      <c r="GX50" s="259"/>
      <c r="GY50" s="209"/>
      <c r="GZ50" s="201"/>
      <c r="HA50" s="201"/>
      <c r="HB50" s="197"/>
      <c r="HC50" s="201"/>
      <c r="HD50" s="201"/>
      <c r="HE50" s="201"/>
      <c r="HF50" s="201"/>
      <c r="HG50" s="259"/>
      <c r="HH50" s="209"/>
      <c r="HI50" s="201"/>
      <c r="HJ50" s="201"/>
      <c r="HK50" s="197"/>
      <c r="HL50" s="201"/>
      <c r="HM50" s="201"/>
      <c r="HN50" s="201"/>
      <c r="HO50" s="201"/>
      <c r="HP50" s="259"/>
      <c r="HQ50" s="262"/>
      <c r="HR50" s="209">
        <v>68</v>
      </c>
      <c r="HS50" s="210">
        <f t="shared" si="38"/>
        <v>2</v>
      </c>
      <c r="HT50" s="209" t="s">
        <v>265</v>
      </c>
      <c r="HU50" s="259"/>
    </row>
    <row r="51" spans="1:229" s="97" customFormat="1" ht="16.5" customHeight="1">
      <c r="A51" s="201" t="s">
        <v>74</v>
      </c>
      <c r="B51" s="252" t="s">
        <v>75</v>
      </c>
      <c r="C51" s="253">
        <v>4</v>
      </c>
      <c r="D51" s="201"/>
      <c r="E51" s="201"/>
      <c r="F51" s="201"/>
      <c r="G51" s="201"/>
      <c r="H51" s="201"/>
      <c r="I51" s="268">
        <f t="shared" si="39"/>
        <v>42</v>
      </c>
      <c r="J51" s="290"/>
      <c r="K51" s="268">
        <f t="shared" si="40"/>
        <v>6</v>
      </c>
      <c r="L51" s="268">
        <f t="shared" si="41"/>
        <v>2</v>
      </c>
      <c r="M51" s="290"/>
      <c r="N51" s="268">
        <f t="shared" si="42"/>
        <v>36</v>
      </c>
      <c r="O51" s="268">
        <f t="shared" si="43"/>
        <v>12</v>
      </c>
      <c r="P51" s="268">
        <f t="shared" si="44"/>
        <v>24</v>
      </c>
      <c r="Q51" s="197"/>
      <c r="R51" s="197"/>
      <c r="S51" s="266"/>
      <c r="T51" s="255"/>
      <c r="U51" s="256"/>
      <c r="V51" s="201"/>
      <c r="W51" s="201"/>
      <c r="X51" s="267"/>
      <c r="Y51" s="201"/>
      <c r="Z51" s="201"/>
      <c r="AA51" s="201"/>
      <c r="AB51" s="201"/>
      <c r="AC51" s="258"/>
      <c r="AD51" s="259"/>
      <c r="AE51" s="256">
        <f>AF51+AH51</f>
        <v>42</v>
      </c>
      <c r="AF51" s="201">
        <v>6</v>
      </c>
      <c r="AG51" s="201">
        <v>2</v>
      </c>
      <c r="AH51" s="269">
        <f>AI51+AJ51+AK51+AL51</f>
        <v>36</v>
      </c>
      <c r="AI51" s="260">
        <v>12</v>
      </c>
      <c r="AJ51" s="260">
        <v>24</v>
      </c>
      <c r="AK51" s="201"/>
      <c r="AL51" s="201"/>
      <c r="AM51" s="258">
        <v>10</v>
      </c>
      <c r="AN51" s="259"/>
      <c r="AO51" s="256"/>
      <c r="AP51" s="201"/>
      <c r="AQ51" s="201"/>
      <c r="AR51" s="264"/>
      <c r="AS51" s="201"/>
      <c r="AT51" s="201"/>
      <c r="AU51" s="201"/>
      <c r="AV51" s="201"/>
      <c r="AW51" s="258"/>
      <c r="AX51" s="259"/>
      <c r="AY51" s="256"/>
      <c r="AZ51" s="201"/>
      <c r="BA51" s="201"/>
      <c r="BB51" s="269"/>
      <c r="BC51" s="201"/>
      <c r="BD51" s="201"/>
      <c r="BE51" s="201"/>
      <c r="BF51" s="201"/>
      <c r="BG51" s="258"/>
      <c r="BH51" s="259"/>
      <c r="BI51" s="265"/>
      <c r="BJ51" s="201"/>
      <c r="BK51" s="201"/>
      <c r="BL51" s="264"/>
      <c r="BM51" s="201"/>
      <c r="BN51" s="201"/>
      <c r="BO51" s="201"/>
      <c r="BP51" s="201"/>
      <c r="BQ51" s="258"/>
      <c r="BR51" s="259"/>
      <c r="BS51" s="256"/>
      <c r="BT51" s="201"/>
      <c r="BU51" s="201"/>
      <c r="BV51" s="269"/>
      <c r="BW51" s="201"/>
      <c r="BX51" s="201"/>
      <c r="BY51" s="201"/>
      <c r="BZ51" s="201"/>
      <c r="CA51" s="258"/>
      <c r="CB51" s="259"/>
      <c r="CC51" s="209"/>
      <c r="CD51" s="201"/>
      <c r="CE51" s="201"/>
      <c r="CF51" s="197"/>
      <c r="CG51" s="201"/>
      <c r="CH51" s="201"/>
      <c r="CI51" s="201"/>
      <c r="CJ51" s="201"/>
      <c r="CK51" s="259"/>
      <c r="CL51" s="209"/>
      <c r="CM51" s="201"/>
      <c r="CN51" s="201"/>
      <c r="CO51" s="197"/>
      <c r="CP51" s="201"/>
      <c r="CQ51" s="201"/>
      <c r="CR51" s="201"/>
      <c r="CS51" s="201"/>
      <c r="CT51" s="259"/>
      <c r="CU51" s="209"/>
      <c r="CV51" s="201"/>
      <c r="CW51" s="201"/>
      <c r="CX51" s="197"/>
      <c r="CY51" s="201"/>
      <c r="CZ51" s="201"/>
      <c r="DA51" s="201"/>
      <c r="DB51" s="201"/>
      <c r="DC51" s="259"/>
      <c r="DD51" s="209"/>
      <c r="DE51" s="201"/>
      <c r="DF51" s="201"/>
      <c r="DG51" s="197"/>
      <c r="DH51" s="201"/>
      <c r="DI51" s="201"/>
      <c r="DJ51" s="201"/>
      <c r="DK51" s="201"/>
      <c r="DL51" s="259"/>
      <c r="DM51" s="209"/>
      <c r="DN51" s="201"/>
      <c r="DO51" s="201"/>
      <c r="DP51" s="197"/>
      <c r="DQ51" s="201"/>
      <c r="DR51" s="201"/>
      <c r="DS51" s="201"/>
      <c r="DT51" s="201"/>
      <c r="DU51" s="259"/>
      <c r="DV51" s="209"/>
      <c r="DW51" s="201"/>
      <c r="DX51" s="201"/>
      <c r="DY51" s="197"/>
      <c r="DZ51" s="201"/>
      <c r="EA51" s="201"/>
      <c r="EB51" s="201"/>
      <c r="EC51" s="201"/>
      <c r="ED51" s="259"/>
      <c r="EE51" s="209"/>
      <c r="EF51" s="201"/>
      <c r="EG51" s="201"/>
      <c r="EH51" s="197"/>
      <c r="EI51" s="201"/>
      <c r="EJ51" s="201"/>
      <c r="EK51" s="201"/>
      <c r="EL51" s="201"/>
      <c r="EM51" s="259"/>
      <c r="EN51" s="209"/>
      <c r="EO51" s="201"/>
      <c r="EP51" s="201"/>
      <c r="EQ51" s="197"/>
      <c r="ER51" s="201"/>
      <c r="ES51" s="201"/>
      <c r="ET51" s="201"/>
      <c r="EU51" s="201"/>
      <c r="EV51" s="259"/>
      <c r="EW51" s="209"/>
      <c r="EX51" s="201"/>
      <c r="EY51" s="201"/>
      <c r="EZ51" s="197"/>
      <c r="FA51" s="201"/>
      <c r="FB51" s="201"/>
      <c r="FC51" s="201"/>
      <c r="FD51" s="201"/>
      <c r="FE51" s="259"/>
      <c r="FF51" s="209"/>
      <c r="FG51" s="201"/>
      <c r="FH51" s="201"/>
      <c r="FI51" s="197"/>
      <c r="FJ51" s="201"/>
      <c r="FK51" s="201"/>
      <c r="FL51" s="201"/>
      <c r="FM51" s="201"/>
      <c r="FN51" s="259"/>
      <c r="FO51" s="209"/>
      <c r="FP51" s="201"/>
      <c r="FQ51" s="201"/>
      <c r="FR51" s="197"/>
      <c r="FS51" s="201"/>
      <c r="FT51" s="201"/>
      <c r="FU51" s="201"/>
      <c r="FV51" s="201"/>
      <c r="FW51" s="259"/>
      <c r="FX51" s="209"/>
      <c r="FY51" s="201"/>
      <c r="FZ51" s="201"/>
      <c r="GA51" s="197"/>
      <c r="GB51" s="201"/>
      <c r="GC51" s="201"/>
      <c r="GD51" s="201"/>
      <c r="GE51" s="201"/>
      <c r="GF51" s="259"/>
      <c r="GG51" s="209"/>
      <c r="GH51" s="201"/>
      <c r="GI51" s="201"/>
      <c r="GJ51" s="197"/>
      <c r="GK51" s="201"/>
      <c r="GL51" s="201"/>
      <c r="GM51" s="201"/>
      <c r="GN51" s="201"/>
      <c r="GO51" s="259"/>
      <c r="GP51" s="209"/>
      <c r="GQ51" s="201"/>
      <c r="GR51" s="201"/>
      <c r="GS51" s="197"/>
      <c r="GT51" s="201"/>
      <c r="GU51" s="201"/>
      <c r="GV51" s="201"/>
      <c r="GW51" s="201"/>
      <c r="GX51" s="259"/>
      <c r="GY51" s="209"/>
      <c r="GZ51" s="201"/>
      <c r="HA51" s="201"/>
      <c r="HB51" s="197"/>
      <c r="HC51" s="201"/>
      <c r="HD51" s="201"/>
      <c r="HE51" s="201"/>
      <c r="HF51" s="201"/>
      <c r="HG51" s="259"/>
      <c r="HH51" s="209"/>
      <c r="HI51" s="201"/>
      <c r="HJ51" s="201"/>
      <c r="HK51" s="197"/>
      <c r="HL51" s="201"/>
      <c r="HM51" s="201"/>
      <c r="HN51" s="201"/>
      <c r="HO51" s="201"/>
      <c r="HP51" s="259"/>
      <c r="HQ51" s="262"/>
      <c r="HR51" s="209">
        <v>0</v>
      </c>
      <c r="HS51" s="210">
        <f t="shared" si="38"/>
        <v>42</v>
      </c>
      <c r="HT51" s="209" t="s">
        <v>259</v>
      </c>
      <c r="HU51" s="259"/>
    </row>
    <row r="52" spans="1:229" s="97" customFormat="1" ht="18" customHeight="1">
      <c r="A52" s="201" t="s">
        <v>77</v>
      </c>
      <c r="B52" s="252" t="s">
        <v>78</v>
      </c>
      <c r="C52" s="253"/>
      <c r="D52" s="201"/>
      <c r="E52" s="201">
        <v>6</v>
      </c>
      <c r="F52" s="201"/>
      <c r="G52" s="201"/>
      <c r="H52" s="201"/>
      <c r="I52" s="268">
        <f t="shared" si="39"/>
        <v>38</v>
      </c>
      <c r="J52" s="290"/>
      <c r="K52" s="268">
        <f t="shared" si="40"/>
        <v>2</v>
      </c>
      <c r="L52" s="268">
        <f t="shared" si="41"/>
        <v>0</v>
      </c>
      <c r="M52" s="290"/>
      <c r="N52" s="268">
        <f t="shared" si="42"/>
        <v>36</v>
      </c>
      <c r="O52" s="268">
        <f t="shared" si="43"/>
        <v>16</v>
      </c>
      <c r="P52" s="268">
        <f t="shared" si="44"/>
        <v>20</v>
      </c>
      <c r="Q52" s="197"/>
      <c r="R52" s="197"/>
      <c r="S52" s="266"/>
      <c r="T52" s="255"/>
      <c r="U52" s="256"/>
      <c r="V52" s="201"/>
      <c r="W52" s="201"/>
      <c r="X52" s="267"/>
      <c r="Y52" s="201"/>
      <c r="Z52" s="201"/>
      <c r="AA52" s="201"/>
      <c r="AB52" s="201"/>
      <c r="AC52" s="258"/>
      <c r="AD52" s="259"/>
      <c r="AE52" s="289"/>
      <c r="AF52" s="201"/>
      <c r="AG52" s="201"/>
      <c r="AH52" s="267"/>
      <c r="AI52" s="201"/>
      <c r="AJ52" s="201"/>
      <c r="AK52" s="201"/>
      <c r="AL52" s="201"/>
      <c r="AM52" s="258"/>
      <c r="AN52" s="259"/>
      <c r="AO52" s="256"/>
      <c r="AP52" s="201"/>
      <c r="AQ52" s="201"/>
      <c r="AR52" s="264"/>
      <c r="AS52" s="201"/>
      <c r="AT52" s="201"/>
      <c r="AU52" s="201"/>
      <c r="AV52" s="201"/>
      <c r="AW52" s="258"/>
      <c r="AX52" s="259"/>
      <c r="AY52" s="256">
        <f>AZ52+BB52</f>
        <v>38</v>
      </c>
      <c r="AZ52" s="201">
        <v>2</v>
      </c>
      <c r="BA52" s="201"/>
      <c r="BB52" s="269">
        <f t="shared" si="45"/>
        <v>36</v>
      </c>
      <c r="BC52" s="260">
        <v>16</v>
      </c>
      <c r="BD52" s="260">
        <v>20</v>
      </c>
      <c r="BE52" s="201"/>
      <c r="BF52" s="201"/>
      <c r="BG52" s="258"/>
      <c r="BH52" s="259"/>
      <c r="BI52" s="265"/>
      <c r="BJ52" s="201"/>
      <c r="BK52" s="201"/>
      <c r="BL52" s="264"/>
      <c r="BM52" s="201"/>
      <c r="BN52" s="201"/>
      <c r="BO52" s="201"/>
      <c r="BP52" s="201"/>
      <c r="BQ52" s="258"/>
      <c r="BR52" s="259"/>
      <c r="BS52" s="256"/>
      <c r="BT52" s="201"/>
      <c r="BU52" s="201"/>
      <c r="BV52" s="269"/>
      <c r="BW52" s="201"/>
      <c r="BX52" s="201"/>
      <c r="BY52" s="201"/>
      <c r="BZ52" s="201"/>
      <c r="CA52" s="258"/>
      <c r="CB52" s="259"/>
      <c r="CC52" s="209"/>
      <c r="CD52" s="201"/>
      <c r="CE52" s="201"/>
      <c r="CF52" s="197"/>
      <c r="CG52" s="201"/>
      <c r="CH52" s="201"/>
      <c r="CI52" s="201"/>
      <c r="CJ52" s="201"/>
      <c r="CK52" s="259"/>
      <c r="CL52" s="209"/>
      <c r="CM52" s="201"/>
      <c r="CN52" s="201"/>
      <c r="CO52" s="197"/>
      <c r="CP52" s="201"/>
      <c r="CQ52" s="201"/>
      <c r="CR52" s="201"/>
      <c r="CS52" s="201"/>
      <c r="CT52" s="259"/>
      <c r="CU52" s="209"/>
      <c r="CV52" s="201"/>
      <c r="CW52" s="201"/>
      <c r="CX52" s="197"/>
      <c r="CY52" s="201"/>
      <c r="CZ52" s="201"/>
      <c r="DA52" s="201"/>
      <c r="DB52" s="201"/>
      <c r="DC52" s="259"/>
      <c r="DD52" s="209"/>
      <c r="DE52" s="201"/>
      <c r="DF52" s="201"/>
      <c r="DG52" s="197"/>
      <c r="DH52" s="201"/>
      <c r="DI52" s="201"/>
      <c r="DJ52" s="201"/>
      <c r="DK52" s="201"/>
      <c r="DL52" s="259"/>
      <c r="DM52" s="209"/>
      <c r="DN52" s="201"/>
      <c r="DO52" s="201"/>
      <c r="DP52" s="197"/>
      <c r="DQ52" s="201"/>
      <c r="DR52" s="201"/>
      <c r="DS52" s="201"/>
      <c r="DT52" s="201"/>
      <c r="DU52" s="259"/>
      <c r="DV52" s="209"/>
      <c r="DW52" s="201"/>
      <c r="DX52" s="201"/>
      <c r="DY52" s="197"/>
      <c r="DZ52" s="201"/>
      <c r="EA52" s="201"/>
      <c r="EB52" s="201"/>
      <c r="EC52" s="201"/>
      <c r="ED52" s="259"/>
      <c r="EE52" s="209"/>
      <c r="EF52" s="201"/>
      <c r="EG52" s="201"/>
      <c r="EH52" s="197"/>
      <c r="EI52" s="201"/>
      <c r="EJ52" s="201"/>
      <c r="EK52" s="201"/>
      <c r="EL52" s="201"/>
      <c r="EM52" s="259"/>
      <c r="EN52" s="209"/>
      <c r="EO52" s="201"/>
      <c r="EP52" s="201"/>
      <c r="EQ52" s="197"/>
      <c r="ER52" s="201"/>
      <c r="ES52" s="201"/>
      <c r="ET52" s="201"/>
      <c r="EU52" s="201"/>
      <c r="EV52" s="259"/>
      <c r="EW52" s="209"/>
      <c r="EX52" s="201"/>
      <c r="EY52" s="201"/>
      <c r="EZ52" s="197"/>
      <c r="FA52" s="201"/>
      <c r="FB52" s="201"/>
      <c r="FC52" s="201"/>
      <c r="FD52" s="201"/>
      <c r="FE52" s="259"/>
      <c r="FF52" s="209"/>
      <c r="FG52" s="201"/>
      <c r="FH52" s="201"/>
      <c r="FI52" s="197"/>
      <c r="FJ52" s="201"/>
      <c r="FK52" s="201"/>
      <c r="FL52" s="201"/>
      <c r="FM52" s="201"/>
      <c r="FN52" s="259"/>
      <c r="FO52" s="209"/>
      <c r="FP52" s="201"/>
      <c r="FQ52" s="201"/>
      <c r="FR52" s="197"/>
      <c r="FS52" s="201"/>
      <c r="FT52" s="201"/>
      <c r="FU52" s="201"/>
      <c r="FV52" s="201"/>
      <c r="FW52" s="259"/>
      <c r="FX52" s="209"/>
      <c r="FY52" s="201"/>
      <c r="FZ52" s="201"/>
      <c r="GA52" s="197"/>
      <c r="GB52" s="201"/>
      <c r="GC52" s="201"/>
      <c r="GD52" s="201"/>
      <c r="GE52" s="201"/>
      <c r="GF52" s="259"/>
      <c r="GG52" s="209"/>
      <c r="GH52" s="201"/>
      <c r="GI52" s="201"/>
      <c r="GJ52" s="197"/>
      <c r="GK52" s="201"/>
      <c r="GL52" s="201"/>
      <c r="GM52" s="201"/>
      <c r="GN52" s="201"/>
      <c r="GO52" s="259"/>
      <c r="GP52" s="209"/>
      <c r="GQ52" s="201"/>
      <c r="GR52" s="201"/>
      <c r="GS52" s="197"/>
      <c r="GT52" s="201"/>
      <c r="GU52" s="201"/>
      <c r="GV52" s="201"/>
      <c r="GW52" s="201"/>
      <c r="GX52" s="259"/>
      <c r="GY52" s="209"/>
      <c r="GZ52" s="201"/>
      <c r="HA52" s="201"/>
      <c r="HB52" s="197"/>
      <c r="HC52" s="201"/>
      <c r="HD52" s="201"/>
      <c r="HE52" s="201"/>
      <c r="HF52" s="201"/>
      <c r="HG52" s="259"/>
      <c r="HH52" s="209"/>
      <c r="HI52" s="201"/>
      <c r="HJ52" s="201"/>
      <c r="HK52" s="197"/>
      <c r="HL52" s="201"/>
      <c r="HM52" s="201"/>
      <c r="HN52" s="201"/>
      <c r="HO52" s="201"/>
      <c r="HP52" s="259"/>
      <c r="HQ52" s="262"/>
      <c r="HR52" s="209">
        <v>0</v>
      </c>
      <c r="HS52" s="210">
        <f t="shared" si="38"/>
        <v>38</v>
      </c>
      <c r="HT52" s="209" t="s">
        <v>245</v>
      </c>
      <c r="HU52" s="259"/>
    </row>
    <row r="53" spans="1:229" s="97" customFormat="1" ht="15" customHeight="1">
      <c r="A53" s="201" t="s">
        <v>80</v>
      </c>
      <c r="B53" s="252" t="s">
        <v>636</v>
      </c>
      <c r="C53" s="253"/>
      <c r="D53" s="201"/>
      <c r="E53" s="201">
        <v>7</v>
      </c>
      <c r="F53" s="201"/>
      <c r="G53" s="201"/>
      <c r="H53" s="201"/>
      <c r="I53" s="268">
        <f>U53+AE53+AO53+AY53+BI53+BS53</f>
        <v>88</v>
      </c>
      <c r="J53" s="290"/>
      <c r="K53" s="268">
        <f>V53+AF53+AP53+AZ53+BJ53+BT53</f>
        <v>8</v>
      </c>
      <c r="L53" s="268">
        <f>W53+AG53+AQ53+BA53+BK53+BU53</f>
        <v>0</v>
      </c>
      <c r="M53" s="290"/>
      <c r="N53" s="268">
        <f>X53+AH53+AR53+BB53+BL53+BV53</f>
        <v>80</v>
      </c>
      <c r="O53" s="268">
        <f>Y53+AI53+AS53+BC53+BM53+BW53</f>
        <v>80</v>
      </c>
      <c r="P53" s="268">
        <f>Z53+AJ53+AT53+BD53+BN53+BX53</f>
        <v>0</v>
      </c>
      <c r="Q53" s="197"/>
      <c r="R53" s="197"/>
      <c r="S53" s="266"/>
      <c r="T53" s="255"/>
      <c r="U53" s="256"/>
      <c r="V53" s="201"/>
      <c r="W53" s="201"/>
      <c r="X53" s="267"/>
      <c r="Y53" s="201"/>
      <c r="Z53" s="201"/>
      <c r="AA53" s="201"/>
      <c r="AB53" s="201"/>
      <c r="AC53" s="258"/>
      <c r="AD53" s="259"/>
      <c r="AE53" s="289"/>
      <c r="AF53" s="201"/>
      <c r="AG53" s="201"/>
      <c r="AH53" s="267"/>
      <c r="AI53" s="201"/>
      <c r="AJ53" s="201"/>
      <c r="AK53" s="201"/>
      <c r="AL53" s="201"/>
      <c r="AM53" s="258"/>
      <c r="AN53" s="259"/>
      <c r="AO53" s="256"/>
      <c r="AP53" s="201"/>
      <c r="AQ53" s="201"/>
      <c r="AR53" s="264"/>
      <c r="AS53" s="201"/>
      <c r="AT53" s="201"/>
      <c r="AU53" s="201"/>
      <c r="AV53" s="201"/>
      <c r="AW53" s="258"/>
      <c r="AX53" s="259"/>
      <c r="AY53" s="256"/>
      <c r="AZ53" s="201"/>
      <c r="BA53" s="201"/>
      <c r="BB53" s="269"/>
      <c r="BC53" s="260"/>
      <c r="BD53" s="260"/>
      <c r="BE53" s="201"/>
      <c r="BF53" s="201"/>
      <c r="BG53" s="258"/>
      <c r="BH53" s="259"/>
      <c r="BI53" s="265">
        <f t="shared" si="46"/>
        <v>88</v>
      </c>
      <c r="BJ53" s="201">
        <v>8</v>
      </c>
      <c r="BK53" s="201"/>
      <c r="BL53" s="264">
        <f t="shared" si="47"/>
        <v>80</v>
      </c>
      <c r="BM53" s="201">
        <v>80</v>
      </c>
      <c r="BN53" s="201"/>
      <c r="BO53" s="201"/>
      <c r="BP53" s="201"/>
      <c r="BQ53" s="258"/>
      <c r="BR53" s="259"/>
      <c r="BS53" s="256"/>
      <c r="BT53" s="201"/>
      <c r="BU53" s="201"/>
      <c r="BV53" s="269"/>
      <c r="BW53" s="201"/>
      <c r="BX53" s="201"/>
      <c r="BY53" s="201"/>
      <c r="BZ53" s="201"/>
      <c r="CA53" s="258"/>
      <c r="CB53" s="259"/>
      <c r="CC53" s="209"/>
      <c r="CD53" s="201"/>
      <c r="CE53" s="201"/>
      <c r="CF53" s="197"/>
      <c r="CG53" s="201"/>
      <c r="CH53" s="201"/>
      <c r="CI53" s="201"/>
      <c r="CJ53" s="201"/>
      <c r="CK53" s="259"/>
      <c r="CL53" s="209"/>
      <c r="CM53" s="201"/>
      <c r="CN53" s="201"/>
      <c r="CO53" s="197"/>
      <c r="CP53" s="201"/>
      <c r="CQ53" s="201"/>
      <c r="CR53" s="201"/>
      <c r="CS53" s="201"/>
      <c r="CT53" s="259"/>
      <c r="CU53" s="209"/>
      <c r="CV53" s="201"/>
      <c r="CW53" s="201"/>
      <c r="CX53" s="197"/>
      <c r="CY53" s="201"/>
      <c r="CZ53" s="201"/>
      <c r="DA53" s="201"/>
      <c r="DB53" s="201"/>
      <c r="DC53" s="259"/>
      <c r="DD53" s="209"/>
      <c r="DE53" s="201"/>
      <c r="DF53" s="201"/>
      <c r="DG53" s="197"/>
      <c r="DH53" s="201"/>
      <c r="DI53" s="201"/>
      <c r="DJ53" s="201"/>
      <c r="DK53" s="201"/>
      <c r="DL53" s="259"/>
      <c r="DM53" s="209"/>
      <c r="DN53" s="201"/>
      <c r="DO53" s="201"/>
      <c r="DP53" s="197"/>
      <c r="DQ53" s="201"/>
      <c r="DR53" s="201"/>
      <c r="DS53" s="201"/>
      <c r="DT53" s="201"/>
      <c r="DU53" s="259"/>
      <c r="DV53" s="209"/>
      <c r="DW53" s="201"/>
      <c r="DX53" s="201"/>
      <c r="DY53" s="197"/>
      <c r="DZ53" s="201"/>
      <c r="EA53" s="201"/>
      <c r="EB53" s="201"/>
      <c r="EC53" s="201"/>
      <c r="ED53" s="259"/>
      <c r="EE53" s="209"/>
      <c r="EF53" s="201"/>
      <c r="EG53" s="201"/>
      <c r="EH53" s="197"/>
      <c r="EI53" s="201"/>
      <c r="EJ53" s="201"/>
      <c r="EK53" s="201"/>
      <c r="EL53" s="201"/>
      <c r="EM53" s="259"/>
      <c r="EN53" s="209"/>
      <c r="EO53" s="201"/>
      <c r="EP53" s="201"/>
      <c r="EQ53" s="197"/>
      <c r="ER53" s="201"/>
      <c r="ES53" s="201"/>
      <c r="ET53" s="201"/>
      <c r="EU53" s="201"/>
      <c r="EV53" s="259"/>
      <c r="EW53" s="209"/>
      <c r="EX53" s="201"/>
      <c r="EY53" s="201"/>
      <c r="EZ53" s="197"/>
      <c r="FA53" s="201"/>
      <c r="FB53" s="201"/>
      <c r="FC53" s="201"/>
      <c r="FD53" s="201"/>
      <c r="FE53" s="259"/>
      <c r="FF53" s="209"/>
      <c r="FG53" s="201"/>
      <c r="FH53" s="201"/>
      <c r="FI53" s="197"/>
      <c r="FJ53" s="201"/>
      <c r="FK53" s="201"/>
      <c r="FL53" s="201"/>
      <c r="FM53" s="201"/>
      <c r="FN53" s="259"/>
      <c r="FO53" s="209"/>
      <c r="FP53" s="201"/>
      <c r="FQ53" s="201"/>
      <c r="FR53" s="197"/>
      <c r="FS53" s="201"/>
      <c r="FT53" s="201"/>
      <c r="FU53" s="201"/>
      <c r="FV53" s="201"/>
      <c r="FW53" s="259"/>
      <c r="FX53" s="209"/>
      <c r="FY53" s="201"/>
      <c r="FZ53" s="201"/>
      <c r="GA53" s="197"/>
      <c r="GB53" s="201"/>
      <c r="GC53" s="201"/>
      <c r="GD53" s="201"/>
      <c r="GE53" s="201"/>
      <c r="GF53" s="259"/>
      <c r="GG53" s="209"/>
      <c r="GH53" s="201"/>
      <c r="GI53" s="201"/>
      <c r="GJ53" s="197"/>
      <c r="GK53" s="201"/>
      <c r="GL53" s="201"/>
      <c r="GM53" s="201"/>
      <c r="GN53" s="201"/>
      <c r="GO53" s="259"/>
      <c r="GP53" s="209"/>
      <c r="GQ53" s="201"/>
      <c r="GR53" s="201"/>
      <c r="GS53" s="197"/>
      <c r="GT53" s="201"/>
      <c r="GU53" s="201"/>
      <c r="GV53" s="201"/>
      <c r="GW53" s="201"/>
      <c r="GX53" s="259"/>
      <c r="GY53" s="209"/>
      <c r="GZ53" s="201"/>
      <c r="HA53" s="201"/>
      <c r="HB53" s="197"/>
      <c r="HC53" s="201"/>
      <c r="HD53" s="201"/>
      <c r="HE53" s="201"/>
      <c r="HF53" s="201"/>
      <c r="HG53" s="259"/>
      <c r="HH53" s="209"/>
      <c r="HI53" s="201"/>
      <c r="HJ53" s="201"/>
      <c r="HK53" s="197"/>
      <c r="HL53" s="201"/>
      <c r="HM53" s="201"/>
      <c r="HN53" s="201"/>
      <c r="HO53" s="201"/>
      <c r="HP53" s="259"/>
      <c r="HQ53" s="262"/>
      <c r="HR53" s="209">
        <v>0</v>
      </c>
      <c r="HS53" s="210">
        <f t="shared" si="38"/>
        <v>88</v>
      </c>
      <c r="HT53" s="209"/>
      <c r="HU53" s="259"/>
    </row>
    <row r="54" spans="1:229" s="97" customFormat="1" ht="27.75" customHeight="1">
      <c r="A54" s="201" t="s">
        <v>83</v>
      </c>
      <c r="B54" s="252" t="s">
        <v>637</v>
      </c>
      <c r="C54" s="253"/>
      <c r="D54" s="201"/>
      <c r="E54" s="201">
        <v>7</v>
      </c>
      <c r="F54" s="201"/>
      <c r="G54" s="201"/>
      <c r="H54" s="201"/>
      <c r="I54" s="268">
        <f t="shared" si="39"/>
        <v>52</v>
      </c>
      <c r="J54" s="290"/>
      <c r="K54" s="268">
        <f t="shared" si="40"/>
        <v>4</v>
      </c>
      <c r="L54" s="268">
        <f t="shared" si="41"/>
        <v>0</v>
      </c>
      <c r="M54" s="290"/>
      <c r="N54" s="268">
        <f t="shared" si="42"/>
        <v>48</v>
      </c>
      <c r="O54" s="268">
        <f t="shared" si="43"/>
        <v>40</v>
      </c>
      <c r="P54" s="268">
        <f t="shared" si="44"/>
        <v>8</v>
      </c>
      <c r="Q54" s="197"/>
      <c r="R54" s="197"/>
      <c r="S54" s="266"/>
      <c r="T54" s="255"/>
      <c r="U54" s="256"/>
      <c r="V54" s="201"/>
      <c r="W54" s="201"/>
      <c r="X54" s="267"/>
      <c r="Y54" s="201"/>
      <c r="Z54" s="201"/>
      <c r="AA54" s="201"/>
      <c r="AB54" s="201"/>
      <c r="AC54" s="258"/>
      <c r="AD54" s="259"/>
      <c r="AE54" s="289"/>
      <c r="AF54" s="201"/>
      <c r="AG54" s="201"/>
      <c r="AH54" s="267"/>
      <c r="AI54" s="201"/>
      <c r="AJ54" s="201"/>
      <c r="AK54" s="201"/>
      <c r="AL54" s="201"/>
      <c r="AM54" s="258"/>
      <c r="AN54" s="259"/>
      <c r="AO54" s="256"/>
      <c r="AP54" s="201"/>
      <c r="AQ54" s="201"/>
      <c r="AR54" s="264"/>
      <c r="AS54" s="201"/>
      <c r="AT54" s="201"/>
      <c r="AU54" s="201"/>
      <c r="AV54" s="201"/>
      <c r="AW54" s="258"/>
      <c r="AX54" s="259"/>
      <c r="AY54" s="256"/>
      <c r="AZ54" s="201"/>
      <c r="BA54" s="201"/>
      <c r="BB54" s="269"/>
      <c r="BC54" s="201"/>
      <c r="BD54" s="201"/>
      <c r="BE54" s="201"/>
      <c r="BF54" s="201"/>
      <c r="BG54" s="258"/>
      <c r="BH54" s="259"/>
      <c r="BI54" s="265">
        <f t="shared" si="46"/>
        <v>52</v>
      </c>
      <c r="BJ54" s="201">
        <v>4</v>
      </c>
      <c r="BK54" s="201"/>
      <c r="BL54" s="264">
        <f>BM54+BN54+BO54</f>
        <v>48</v>
      </c>
      <c r="BM54" s="201">
        <v>40</v>
      </c>
      <c r="BN54" s="201">
        <v>8</v>
      </c>
      <c r="BO54" s="201"/>
      <c r="BP54" s="201"/>
      <c r="BQ54" s="258"/>
      <c r="BR54" s="259"/>
      <c r="BS54" s="256"/>
      <c r="BT54" s="201"/>
      <c r="BU54" s="201"/>
      <c r="BV54" s="269"/>
      <c r="BW54" s="260"/>
      <c r="BX54" s="260"/>
      <c r="BY54" s="201"/>
      <c r="BZ54" s="201"/>
      <c r="CA54" s="258"/>
      <c r="CB54" s="259"/>
      <c r="CC54" s="209"/>
      <c r="CD54" s="201"/>
      <c r="CE54" s="201"/>
      <c r="CF54" s="197"/>
      <c r="CG54" s="201"/>
      <c r="CH54" s="201"/>
      <c r="CI54" s="201"/>
      <c r="CJ54" s="201"/>
      <c r="CK54" s="259"/>
      <c r="CL54" s="209"/>
      <c r="CM54" s="201"/>
      <c r="CN54" s="201"/>
      <c r="CO54" s="197"/>
      <c r="CP54" s="201"/>
      <c r="CQ54" s="201"/>
      <c r="CR54" s="201"/>
      <c r="CS54" s="201"/>
      <c r="CT54" s="259"/>
      <c r="CU54" s="209"/>
      <c r="CV54" s="201"/>
      <c r="CW54" s="201"/>
      <c r="CX54" s="197"/>
      <c r="CY54" s="201"/>
      <c r="CZ54" s="201"/>
      <c r="DA54" s="201"/>
      <c r="DB54" s="201"/>
      <c r="DC54" s="259"/>
      <c r="DD54" s="209"/>
      <c r="DE54" s="201"/>
      <c r="DF54" s="201"/>
      <c r="DG54" s="197"/>
      <c r="DH54" s="201"/>
      <c r="DI54" s="201"/>
      <c r="DJ54" s="201"/>
      <c r="DK54" s="201"/>
      <c r="DL54" s="259"/>
      <c r="DM54" s="209"/>
      <c r="DN54" s="201"/>
      <c r="DO54" s="201"/>
      <c r="DP54" s="197"/>
      <c r="DQ54" s="201"/>
      <c r="DR54" s="201"/>
      <c r="DS54" s="201"/>
      <c r="DT54" s="201"/>
      <c r="DU54" s="259"/>
      <c r="DV54" s="209"/>
      <c r="DW54" s="201"/>
      <c r="DX54" s="201"/>
      <c r="DY54" s="197"/>
      <c r="DZ54" s="201"/>
      <c r="EA54" s="201"/>
      <c r="EB54" s="201"/>
      <c r="EC54" s="201"/>
      <c r="ED54" s="259"/>
      <c r="EE54" s="209"/>
      <c r="EF54" s="201"/>
      <c r="EG54" s="201"/>
      <c r="EH54" s="197"/>
      <c r="EI54" s="201"/>
      <c r="EJ54" s="201"/>
      <c r="EK54" s="201"/>
      <c r="EL54" s="201"/>
      <c r="EM54" s="259"/>
      <c r="EN54" s="209"/>
      <c r="EO54" s="201"/>
      <c r="EP54" s="201"/>
      <c r="EQ54" s="197"/>
      <c r="ER54" s="201"/>
      <c r="ES54" s="201"/>
      <c r="ET54" s="201"/>
      <c r="EU54" s="201"/>
      <c r="EV54" s="259"/>
      <c r="EW54" s="209"/>
      <c r="EX54" s="201"/>
      <c r="EY54" s="201"/>
      <c r="EZ54" s="197"/>
      <c r="FA54" s="201"/>
      <c r="FB54" s="201"/>
      <c r="FC54" s="201"/>
      <c r="FD54" s="201"/>
      <c r="FE54" s="259"/>
      <c r="FF54" s="209"/>
      <c r="FG54" s="201"/>
      <c r="FH54" s="201"/>
      <c r="FI54" s="197"/>
      <c r="FJ54" s="201"/>
      <c r="FK54" s="201"/>
      <c r="FL54" s="201"/>
      <c r="FM54" s="201"/>
      <c r="FN54" s="259"/>
      <c r="FO54" s="209"/>
      <c r="FP54" s="201"/>
      <c r="FQ54" s="201"/>
      <c r="FR54" s="197"/>
      <c r="FS54" s="201"/>
      <c r="FT54" s="201"/>
      <c r="FU54" s="201"/>
      <c r="FV54" s="201"/>
      <c r="FW54" s="259"/>
      <c r="FX54" s="209"/>
      <c r="FY54" s="201"/>
      <c r="FZ54" s="201"/>
      <c r="GA54" s="197"/>
      <c r="GB54" s="201"/>
      <c r="GC54" s="201"/>
      <c r="GD54" s="201"/>
      <c r="GE54" s="201"/>
      <c r="GF54" s="259"/>
      <c r="GG54" s="209"/>
      <c r="GH54" s="201"/>
      <c r="GI54" s="201"/>
      <c r="GJ54" s="197"/>
      <c r="GK54" s="201"/>
      <c r="GL54" s="201"/>
      <c r="GM54" s="201"/>
      <c r="GN54" s="201"/>
      <c r="GO54" s="259"/>
      <c r="GP54" s="209"/>
      <c r="GQ54" s="201"/>
      <c r="GR54" s="201"/>
      <c r="GS54" s="197"/>
      <c r="GT54" s="201"/>
      <c r="GU54" s="201"/>
      <c r="GV54" s="201"/>
      <c r="GW54" s="201"/>
      <c r="GX54" s="259"/>
      <c r="GY54" s="209"/>
      <c r="GZ54" s="201"/>
      <c r="HA54" s="201"/>
      <c r="HB54" s="197"/>
      <c r="HC54" s="201"/>
      <c r="HD54" s="201"/>
      <c r="HE54" s="201"/>
      <c r="HF54" s="201"/>
      <c r="HG54" s="259"/>
      <c r="HH54" s="209"/>
      <c r="HI54" s="201"/>
      <c r="HJ54" s="201"/>
      <c r="HK54" s="197"/>
      <c r="HL54" s="201"/>
      <c r="HM54" s="201"/>
      <c r="HN54" s="201"/>
      <c r="HO54" s="201"/>
      <c r="HP54" s="259"/>
      <c r="HQ54" s="262"/>
      <c r="HR54" s="209">
        <v>0</v>
      </c>
      <c r="HS54" s="210">
        <f t="shared" si="38"/>
        <v>52</v>
      </c>
      <c r="HT54" s="209" t="s">
        <v>99</v>
      </c>
      <c r="HU54" s="259"/>
    </row>
    <row r="55" spans="1:229" s="97" customFormat="1" ht="26.25" customHeight="1">
      <c r="A55" s="201" t="s">
        <v>635</v>
      </c>
      <c r="B55" s="252" t="s">
        <v>84</v>
      </c>
      <c r="C55" s="253"/>
      <c r="D55" s="201"/>
      <c r="E55" s="201">
        <v>6</v>
      </c>
      <c r="F55" s="201"/>
      <c r="G55" s="201"/>
      <c r="H55" s="201"/>
      <c r="I55" s="268">
        <f t="shared" si="39"/>
        <v>38</v>
      </c>
      <c r="J55" s="290"/>
      <c r="K55" s="268">
        <f t="shared" si="40"/>
        <v>2</v>
      </c>
      <c r="L55" s="268">
        <f t="shared" si="41"/>
        <v>0</v>
      </c>
      <c r="M55" s="290"/>
      <c r="N55" s="268">
        <f t="shared" si="42"/>
        <v>36</v>
      </c>
      <c r="O55" s="268">
        <f t="shared" si="43"/>
        <v>16</v>
      </c>
      <c r="P55" s="268">
        <f t="shared" si="44"/>
        <v>20</v>
      </c>
      <c r="Q55" s="197"/>
      <c r="R55" s="197"/>
      <c r="S55" s="266"/>
      <c r="T55" s="255"/>
      <c r="U55" s="256"/>
      <c r="V55" s="201"/>
      <c r="W55" s="201"/>
      <c r="X55" s="267"/>
      <c r="Y55" s="201"/>
      <c r="Z55" s="201"/>
      <c r="AA55" s="201"/>
      <c r="AB55" s="201"/>
      <c r="AC55" s="258"/>
      <c r="AD55" s="259"/>
      <c r="AE55" s="289"/>
      <c r="AF55" s="201"/>
      <c r="AG55" s="201"/>
      <c r="AH55" s="267"/>
      <c r="AI55" s="201"/>
      <c r="AJ55" s="201"/>
      <c r="AK55" s="201"/>
      <c r="AL55" s="201"/>
      <c r="AM55" s="258"/>
      <c r="AN55" s="259"/>
      <c r="AO55" s="256"/>
      <c r="AP55" s="201"/>
      <c r="AQ55" s="201"/>
      <c r="AR55" s="264"/>
      <c r="AS55" s="260"/>
      <c r="AT55" s="260"/>
      <c r="AU55" s="201"/>
      <c r="AV55" s="201"/>
      <c r="AW55" s="258"/>
      <c r="AX55" s="259"/>
      <c r="AY55" s="256">
        <f>AZ55+BB55</f>
        <v>38</v>
      </c>
      <c r="AZ55" s="201">
        <v>2</v>
      </c>
      <c r="BA55" s="201"/>
      <c r="BB55" s="269">
        <f t="shared" si="45"/>
        <v>36</v>
      </c>
      <c r="BC55" s="260">
        <v>16</v>
      </c>
      <c r="BD55" s="260">
        <v>20</v>
      </c>
      <c r="BE55" s="201"/>
      <c r="BF55" s="201"/>
      <c r="BG55" s="258"/>
      <c r="BH55" s="259"/>
      <c r="BI55" s="265"/>
      <c r="BJ55" s="201"/>
      <c r="BK55" s="201"/>
      <c r="BL55" s="264"/>
      <c r="BM55" s="201"/>
      <c r="BN55" s="201"/>
      <c r="BO55" s="201"/>
      <c r="BP55" s="201"/>
      <c r="BQ55" s="258"/>
      <c r="BR55" s="259"/>
      <c r="BS55" s="256"/>
      <c r="BT55" s="201"/>
      <c r="BU55" s="201"/>
      <c r="BV55" s="269"/>
      <c r="BW55" s="201"/>
      <c r="BX55" s="201"/>
      <c r="BY55" s="201"/>
      <c r="BZ55" s="201"/>
      <c r="CA55" s="258"/>
      <c r="CB55" s="259"/>
      <c r="CC55" s="209"/>
      <c r="CD55" s="201"/>
      <c r="CE55" s="201"/>
      <c r="CF55" s="197"/>
      <c r="CG55" s="201"/>
      <c r="CH55" s="201"/>
      <c r="CI55" s="201"/>
      <c r="CJ55" s="201"/>
      <c r="CK55" s="259"/>
      <c r="CL55" s="209"/>
      <c r="CM55" s="201"/>
      <c r="CN55" s="201"/>
      <c r="CO55" s="197"/>
      <c r="CP55" s="201"/>
      <c r="CQ55" s="201"/>
      <c r="CR55" s="201"/>
      <c r="CS55" s="201"/>
      <c r="CT55" s="259"/>
      <c r="CU55" s="209"/>
      <c r="CV55" s="201"/>
      <c r="CW55" s="201"/>
      <c r="CX55" s="197"/>
      <c r="CY55" s="201"/>
      <c r="CZ55" s="201"/>
      <c r="DA55" s="201"/>
      <c r="DB55" s="201"/>
      <c r="DC55" s="259"/>
      <c r="DD55" s="209"/>
      <c r="DE55" s="201"/>
      <c r="DF55" s="201"/>
      <c r="DG55" s="197"/>
      <c r="DH55" s="201"/>
      <c r="DI55" s="201"/>
      <c r="DJ55" s="201"/>
      <c r="DK55" s="201"/>
      <c r="DL55" s="259"/>
      <c r="DM55" s="209"/>
      <c r="DN55" s="201"/>
      <c r="DO55" s="201"/>
      <c r="DP55" s="197"/>
      <c r="DQ55" s="201"/>
      <c r="DR55" s="201"/>
      <c r="DS55" s="201"/>
      <c r="DT55" s="201"/>
      <c r="DU55" s="259"/>
      <c r="DV55" s="209"/>
      <c r="DW55" s="201"/>
      <c r="DX55" s="201"/>
      <c r="DY55" s="197"/>
      <c r="DZ55" s="201"/>
      <c r="EA55" s="201"/>
      <c r="EB55" s="201"/>
      <c r="EC55" s="201"/>
      <c r="ED55" s="259"/>
      <c r="EE55" s="209"/>
      <c r="EF55" s="201"/>
      <c r="EG55" s="201"/>
      <c r="EH55" s="197"/>
      <c r="EI55" s="201"/>
      <c r="EJ55" s="201"/>
      <c r="EK55" s="201"/>
      <c r="EL55" s="201"/>
      <c r="EM55" s="259"/>
      <c r="EN55" s="209"/>
      <c r="EO55" s="201"/>
      <c r="EP55" s="201"/>
      <c r="EQ55" s="197"/>
      <c r="ER55" s="201"/>
      <c r="ES55" s="201"/>
      <c r="ET55" s="201"/>
      <c r="EU55" s="201"/>
      <c r="EV55" s="259"/>
      <c r="EW55" s="209"/>
      <c r="EX55" s="201"/>
      <c r="EY55" s="201"/>
      <c r="EZ55" s="197"/>
      <c r="FA55" s="201"/>
      <c r="FB55" s="201"/>
      <c r="FC55" s="201"/>
      <c r="FD55" s="201"/>
      <c r="FE55" s="259"/>
      <c r="FF55" s="209"/>
      <c r="FG55" s="201"/>
      <c r="FH55" s="201"/>
      <c r="FI55" s="197"/>
      <c r="FJ55" s="201"/>
      <c r="FK55" s="201"/>
      <c r="FL55" s="201"/>
      <c r="FM55" s="201"/>
      <c r="FN55" s="259"/>
      <c r="FO55" s="209"/>
      <c r="FP55" s="201"/>
      <c r="FQ55" s="201"/>
      <c r="FR55" s="197"/>
      <c r="FS55" s="201"/>
      <c r="FT55" s="201"/>
      <c r="FU55" s="201"/>
      <c r="FV55" s="201"/>
      <c r="FW55" s="259"/>
      <c r="FX55" s="209"/>
      <c r="FY55" s="201"/>
      <c r="FZ55" s="201"/>
      <c r="GA55" s="197"/>
      <c r="GB55" s="201"/>
      <c r="GC55" s="201"/>
      <c r="GD55" s="201"/>
      <c r="GE55" s="201"/>
      <c r="GF55" s="259"/>
      <c r="GG55" s="209"/>
      <c r="GH55" s="201"/>
      <c r="GI55" s="201"/>
      <c r="GJ55" s="197"/>
      <c r="GK55" s="201"/>
      <c r="GL55" s="201"/>
      <c r="GM55" s="201"/>
      <c r="GN55" s="201"/>
      <c r="GO55" s="259"/>
      <c r="GP55" s="209"/>
      <c r="GQ55" s="201"/>
      <c r="GR55" s="201"/>
      <c r="GS55" s="197"/>
      <c r="GT55" s="201"/>
      <c r="GU55" s="201"/>
      <c r="GV55" s="201"/>
      <c r="GW55" s="201"/>
      <c r="GX55" s="259"/>
      <c r="GY55" s="209"/>
      <c r="GZ55" s="201"/>
      <c r="HA55" s="201"/>
      <c r="HB55" s="197"/>
      <c r="HC55" s="201"/>
      <c r="HD55" s="201"/>
      <c r="HE55" s="201"/>
      <c r="HF55" s="201"/>
      <c r="HG55" s="259"/>
      <c r="HH55" s="209"/>
      <c r="HI55" s="201"/>
      <c r="HJ55" s="201"/>
      <c r="HK55" s="197"/>
      <c r="HL55" s="201"/>
      <c r="HM55" s="201"/>
      <c r="HN55" s="201"/>
      <c r="HO55" s="201"/>
      <c r="HP55" s="259"/>
      <c r="HQ55" s="262"/>
      <c r="HR55" s="209">
        <v>0</v>
      </c>
      <c r="HS55" s="210">
        <f t="shared" si="38"/>
        <v>38</v>
      </c>
      <c r="HT55" s="209" t="s">
        <v>263</v>
      </c>
      <c r="HU55" s="259"/>
    </row>
    <row r="56" spans="1:229" s="97" customFormat="1" ht="3.75" customHeight="1" thickBot="1">
      <c r="A56" s="239"/>
      <c r="B56" s="240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39"/>
      <c r="EI56" s="239"/>
      <c r="EJ56" s="239"/>
      <c r="EK56" s="239"/>
      <c r="EL56" s="239"/>
      <c r="EM56" s="239"/>
      <c r="EN56" s="239"/>
      <c r="EO56" s="239"/>
      <c r="EP56" s="239"/>
      <c r="EQ56" s="239"/>
      <c r="ER56" s="239"/>
      <c r="ES56" s="239"/>
      <c r="ET56" s="239"/>
      <c r="EU56" s="239"/>
      <c r="EV56" s="239"/>
      <c r="EW56" s="239"/>
      <c r="EX56" s="239"/>
      <c r="EY56" s="239"/>
      <c r="EZ56" s="239"/>
      <c r="FA56" s="239"/>
      <c r="FB56" s="239"/>
      <c r="FC56" s="239"/>
      <c r="FD56" s="239"/>
      <c r="FE56" s="239"/>
      <c r="FF56" s="239"/>
      <c r="FG56" s="239"/>
      <c r="FH56" s="239"/>
      <c r="FI56" s="239"/>
      <c r="FJ56" s="239"/>
      <c r="FK56" s="239"/>
      <c r="FL56" s="239"/>
      <c r="FM56" s="239"/>
      <c r="FN56" s="239"/>
      <c r="FO56" s="239"/>
      <c r="FP56" s="239"/>
      <c r="FQ56" s="239"/>
      <c r="FR56" s="239"/>
      <c r="FS56" s="239"/>
      <c r="FT56" s="239"/>
      <c r="FU56" s="239"/>
      <c r="FV56" s="239"/>
      <c r="FW56" s="239"/>
      <c r="FX56" s="239"/>
      <c r="FY56" s="239"/>
      <c r="FZ56" s="239"/>
      <c r="GA56" s="239"/>
      <c r="GB56" s="239"/>
      <c r="GC56" s="239"/>
      <c r="GD56" s="239"/>
      <c r="GE56" s="239"/>
      <c r="GF56" s="239"/>
      <c r="GG56" s="239"/>
      <c r="GH56" s="239"/>
      <c r="GI56" s="239"/>
      <c r="GJ56" s="239"/>
      <c r="GK56" s="239"/>
      <c r="GL56" s="239"/>
      <c r="GM56" s="239"/>
      <c r="GN56" s="239"/>
      <c r="GO56" s="239"/>
      <c r="GP56" s="239"/>
      <c r="GQ56" s="239"/>
      <c r="GR56" s="239"/>
      <c r="GS56" s="239"/>
      <c r="GT56" s="239"/>
      <c r="GU56" s="239"/>
      <c r="GV56" s="239"/>
      <c r="GW56" s="239"/>
      <c r="GX56" s="239"/>
      <c r="GY56" s="239"/>
      <c r="GZ56" s="239"/>
      <c r="HA56" s="239"/>
      <c r="HB56" s="239"/>
      <c r="HC56" s="239"/>
      <c r="HD56" s="239"/>
      <c r="HE56" s="239"/>
      <c r="HF56" s="239"/>
      <c r="HG56" s="239"/>
      <c r="HH56" s="239"/>
      <c r="HI56" s="239"/>
      <c r="HJ56" s="239"/>
      <c r="HK56" s="239"/>
      <c r="HL56" s="239"/>
      <c r="HM56" s="239"/>
      <c r="HN56" s="239"/>
      <c r="HO56" s="239"/>
      <c r="HP56" s="239"/>
      <c r="HQ56" s="239"/>
      <c r="HR56" s="239"/>
      <c r="HS56" s="239"/>
      <c r="HT56" s="239"/>
      <c r="HU56" s="239"/>
    </row>
    <row r="57" spans="1:229" s="97" customFormat="1" ht="23.25" customHeight="1" thickBot="1">
      <c r="A57" s="246" t="s">
        <v>443</v>
      </c>
      <c r="B57" s="292" t="s">
        <v>620</v>
      </c>
      <c r="C57" s="248" t="s">
        <v>70</v>
      </c>
      <c r="D57" s="246" t="s">
        <v>28</v>
      </c>
      <c r="E57" s="246" t="s">
        <v>73</v>
      </c>
      <c r="F57" s="246"/>
      <c r="G57" s="246">
        <v>1</v>
      </c>
      <c r="H57" s="246"/>
      <c r="I57" s="246">
        <f>U57+AE57+AO57+AY57+BI57+BS57</f>
        <v>2138</v>
      </c>
      <c r="J57" s="246"/>
      <c r="K57" s="246">
        <f>V57+AF57+AP57+AZ57+BJ57+BT57</f>
        <v>110</v>
      </c>
      <c r="L57" s="246">
        <f>W57+AG57+AQ57+BA57+BK57+BU57</f>
        <v>10</v>
      </c>
      <c r="M57" s="246"/>
      <c r="N57" s="246">
        <f aca="true" t="shared" si="48" ref="N57:S57">X57+AH57+AR57+BB57+BL57+BV57</f>
        <v>840</v>
      </c>
      <c r="O57" s="246">
        <f t="shared" si="48"/>
        <v>396</v>
      </c>
      <c r="P57" s="246">
        <f t="shared" si="48"/>
        <v>396</v>
      </c>
      <c r="Q57" s="246">
        <f t="shared" si="48"/>
        <v>0</v>
      </c>
      <c r="R57" s="246">
        <f t="shared" si="48"/>
        <v>48</v>
      </c>
      <c r="S57" s="249">
        <f t="shared" si="48"/>
        <v>58</v>
      </c>
      <c r="T57" s="250"/>
      <c r="U57" s="251">
        <f>U59+X65+X66+X74+X75+X83+X84+X92+X93+X101+X102+X103+X104</f>
        <v>282</v>
      </c>
      <c r="V57" s="246">
        <f>V61+V70+V79+V88+V97</f>
        <v>6</v>
      </c>
      <c r="W57" s="246">
        <f aca="true" t="shared" si="49" ref="W57:AC57">W61+W70+W79+W88+W97</f>
        <v>0</v>
      </c>
      <c r="X57" s="246">
        <f t="shared" si="49"/>
        <v>60</v>
      </c>
      <c r="Y57" s="246">
        <f t="shared" si="49"/>
        <v>60</v>
      </c>
      <c r="Z57" s="246">
        <f t="shared" si="49"/>
        <v>0</v>
      </c>
      <c r="AA57" s="246">
        <f t="shared" si="49"/>
        <v>0</v>
      </c>
      <c r="AB57" s="246">
        <f t="shared" si="49"/>
        <v>0</v>
      </c>
      <c r="AC57" s="278">
        <f t="shared" si="49"/>
        <v>0</v>
      </c>
      <c r="AD57" s="250"/>
      <c r="AE57" s="251">
        <f>AE59+AH65+AH66+AH74+AH75+AH83+AH84+AH92+AH93+AH101+AH102+AH103+AH104</f>
        <v>350</v>
      </c>
      <c r="AF57" s="246">
        <f>AF61+AF70+AF79+AF88+AF97</f>
        <v>26</v>
      </c>
      <c r="AG57" s="246">
        <f aca="true" t="shared" si="50" ref="AG57:AM57">AG61+AG70+AG79+AG88+AG97</f>
        <v>2</v>
      </c>
      <c r="AH57" s="246">
        <f t="shared" si="50"/>
        <v>144</v>
      </c>
      <c r="AI57" s="246">
        <f t="shared" si="50"/>
        <v>40</v>
      </c>
      <c r="AJ57" s="246">
        <f t="shared" si="50"/>
        <v>80</v>
      </c>
      <c r="AK57" s="246">
        <f t="shared" si="50"/>
        <v>0</v>
      </c>
      <c r="AL57" s="246">
        <f t="shared" si="50"/>
        <v>24</v>
      </c>
      <c r="AM57" s="246">
        <f t="shared" si="50"/>
        <v>10</v>
      </c>
      <c r="AN57" s="250"/>
      <c r="AO57" s="251">
        <f>AO59+AR65+AR66+AR74+AR75+AR83+AR84+AR92+AR93+AR101+AR102+AR103+AR104</f>
        <v>362</v>
      </c>
      <c r="AP57" s="246">
        <f>AP61+AP70+AP79+AP88+AP97</f>
        <v>18</v>
      </c>
      <c r="AQ57" s="246">
        <f aca="true" t="shared" si="51" ref="AQ57:AW57">AQ61+AQ70+AQ79+AQ88+AQ97</f>
        <v>2</v>
      </c>
      <c r="AR57" s="293">
        <f t="shared" si="51"/>
        <v>164</v>
      </c>
      <c r="AS57" s="249">
        <f t="shared" si="51"/>
        <v>80</v>
      </c>
      <c r="AT57" s="246">
        <f t="shared" si="51"/>
        <v>84</v>
      </c>
      <c r="AU57" s="249">
        <f t="shared" si="51"/>
        <v>0</v>
      </c>
      <c r="AV57" s="246">
        <f t="shared" si="51"/>
        <v>0</v>
      </c>
      <c r="AW57" s="246">
        <f t="shared" si="51"/>
        <v>16</v>
      </c>
      <c r="AX57" s="250"/>
      <c r="AY57" s="251">
        <f>AY59+BB65+BB66+BB74+BB75+BB83+BB84+BB92+BB93+BB101+BB102+BB103+BB104</f>
        <v>376</v>
      </c>
      <c r="AZ57" s="246">
        <f>AZ61+AZ70+AZ79+AZ88+AZ97</f>
        <v>20</v>
      </c>
      <c r="BA57" s="246">
        <f aca="true" t="shared" si="52" ref="BA57:BG57">BA61+BA70+BA79+BA88+BA97</f>
        <v>2</v>
      </c>
      <c r="BB57" s="246">
        <f t="shared" si="52"/>
        <v>140</v>
      </c>
      <c r="BC57" s="246">
        <f t="shared" si="52"/>
        <v>46</v>
      </c>
      <c r="BD57" s="246">
        <f t="shared" si="52"/>
        <v>70</v>
      </c>
      <c r="BE57" s="246">
        <f t="shared" si="52"/>
        <v>0</v>
      </c>
      <c r="BF57" s="246">
        <f t="shared" si="52"/>
        <v>24</v>
      </c>
      <c r="BG57" s="246">
        <f t="shared" si="52"/>
        <v>12</v>
      </c>
      <c r="BH57" s="250"/>
      <c r="BI57" s="251">
        <f>BI59+BL65+BL66+BL74+BL75+BL83+BL84+BL92+BL93+BL101+BL102+BL103+BL104</f>
        <v>328</v>
      </c>
      <c r="BJ57" s="246">
        <f>BJ61+BJ70+BJ79+BJ88+BJ97</f>
        <v>24</v>
      </c>
      <c r="BK57" s="246">
        <f aca="true" t="shared" si="53" ref="BK57:BQ57">BK61+BK70+BK79+BK88+BK97</f>
        <v>0</v>
      </c>
      <c r="BL57" s="246">
        <f t="shared" si="53"/>
        <v>232</v>
      </c>
      <c r="BM57" s="246">
        <f t="shared" si="53"/>
        <v>138</v>
      </c>
      <c r="BN57" s="246">
        <f t="shared" si="53"/>
        <v>94</v>
      </c>
      <c r="BO57" s="246">
        <f t="shared" si="53"/>
        <v>0</v>
      </c>
      <c r="BP57" s="246">
        <f t="shared" si="53"/>
        <v>0</v>
      </c>
      <c r="BQ57" s="246">
        <f t="shared" si="53"/>
        <v>0</v>
      </c>
      <c r="BR57" s="250"/>
      <c r="BS57" s="251">
        <f>BS59+BV65+BV66+BV74+BV75+BV83+BV84+BV92+BV93+BV101+BV102+BV103+BV104</f>
        <v>440</v>
      </c>
      <c r="BT57" s="246">
        <f>BT61+BT70+BT79+BT88+BT97</f>
        <v>16</v>
      </c>
      <c r="BU57" s="246">
        <f aca="true" t="shared" si="54" ref="BU57:CA57">BU61+BU70+BU79+BU88+BU97</f>
        <v>4</v>
      </c>
      <c r="BV57" s="246">
        <f t="shared" si="54"/>
        <v>100</v>
      </c>
      <c r="BW57" s="246">
        <f t="shared" si="54"/>
        <v>32</v>
      </c>
      <c r="BX57" s="246">
        <f t="shared" si="54"/>
        <v>68</v>
      </c>
      <c r="BY57" s="246">
        <f t="shared" si="54"/>
        <v>0</v>
      </c>
      <c r="BZ57" s="246">
        <f t="shared" si="54"/>
        <v>0</v>
      </c>
      <c r="CA57" s="246">
        <f t="shared" si="54"/>
        <v>20</v>
      </c>
      <c r="CB57" s="250"/>
      <c r="CC57" s="279"/>
      <c r="CD57" s="280"/>
      <c r="CE57" s="280"/>
      <c r="CF57" s="280"/>
      <c r="CG57" s="280"/>
      <c r="CH57" s="280"/>
      <c r="CI57" s="280"/>
      <c r="CJ57" s="280"/>
      <c r="CK57" s="281"/>
      <c r="CL57" s="279"/>
      <c r="CM57" s="280"/>
      <c r="CN57" s="280"/>
      <c r="CO57" s="280"/>
      <c r="CP57" s="280"/>
      <c r="CQ57" s="280"/>
      <c r="CR57" s="280"/>
      <c r="CS57" s="280"/>
      <c r="CT57" s="281"/>
      <c r="CU57" s="279"/>
      <c r="CV57" s="280"/>
      <c r="CW57" s="280"/>
      <c r="CX57" s="280"/>
      <c r="CY57" s="280"/>
      <c r="CZ57" s="280"/>
      <c r="DA57" s="280"/>
      <c r="DB57" s="280"/>
      <c r="DC57" s="281"/>
      <c r="DD57" s="279"/>
      <c r="DE57" s="280"/>
      <c r="DF57" s="280"/>
      <c r="DG57" s="280"/>
      <c r="DH57" s="280"/>
      <c r="DI57" s="280"/>
      <c r="DJ57" s="280"/>
      <c r="DK57" s="280"/>
      <c r="DL57" s="281"/>
      <c r="DM57" s="279"/>
      <c r="DN57" s="280"/>
      <c r="DO57" s="280"/>
      <c r="DP57" s="280"/>
      <c r="DQ57" s="280"/>
      <c r="DR57" s="280"/>
      <c r="DS57" s="280"/>
      <c r="DT57" s="280"/>
      <c r="DU57" s="281"/>
      <c r="DV57" s="279"/>
      <c r="DW57" s="280"/>
      <c r="DX57" s="280"/>
      <c r="DY57" s="280"/>
      <c r="DZ57" s="280"/>
      <c r="EA57" s="280"/>
      <c r="EB57" s="280"/>
      <c r="EC57" s="280"/>
      <c r="ED57" s="281"/>
      <c r="EE57" s="279"/>
      <c r="EF57" s="280"/>
      <c r="EG57" s="280"/>
      <c r="EH57" s="280"/>
      <c r="EI57" s="280"/>
      <c r="EJ57" s="280"/>
      <c r="EK57" s="280"/>
      <c r="EL57" s="280"/>
      <c r="EM57" s="281"/>
      <c r="EN57" s="279"/>
      <c r="EO57" s="280"/>
      <c r="EP57" s="280"/>
      <c r="EQ57" s="280"/>
      <c r="ER57" s="280"/>
      <c r="ES57" s="280"/>
      <c r="ET57" s="280"/>
      <c r="EU57" s="280"/>
      <c r="EV57" s="281"/>
      <c r="EW57" s="279"/>
      <c r="EX57" s="280"/>
      <c r="EY57" s="280"/>
      <c r="EZ57" s="280"/>
      <c r="FA57" s="280"/>
      <c r="FB57" s="280"/>
      <c r="FC57" s="280"/>
      <c r="FD57" s="280"/>
      <c r="FE57" s="281"/>
      <c r="FF57" s="279"/>
      <c r="FG57" s="280"/>
      <c r="FH57" s="280"/>
      <c r="FI57" s="280"/>
      <c r="FJ57" s="280"/>
      <c r="FK57" s="280"/>
      <c r="FL57" s="280"/>
      <c r="FM57" s="280"/>
      <c r="FN57" s="281"/>
      <c r="FO57" s="279"/>
      <c r="FP57" s="280"/>
      <c r="FQ57" s="280"/>
      <c r="FR57" s="280"/>
      <c r="FS57" s="280"/>
      <c r="FT57" s="280"/>
      <c r="FU57" s="280"/>
      <c r="FV57" s="280"/>
      <c r="FW57" s="281"/>
      <c r="FX57" s="279"/>
      <c r="FY57" s="280"/>
      <c r="FZ57" s="280"/>
      <c r="GA57" s="280"/>
      <c r="GB57" s="280"/>
      <c r="GC57" s="280"/>
      <c r="GD57" s="280"/>
      <c r="GE57" s="280"/>
      <c r="GF57" s="281"/>
      <c r="GG57" s="279"/>
      <c r="GH57" s="280"/>
      <c r="GI57" s="280"/>
      <c r="GJ57" s="280"/>
      <c r="GK57" s="280"/>
      <c r="GL57" s="280"/>
      <c r="GM57" s="280"/>
      <c r="GN57" s="280"/>
      <c r="GO57" s="281"/>
      <c r="GP57" s="279"/>
      <c r="GQ57" s="280"/>
      <c r="GR57" s="280"/>
      <c r="GS57" s="280"/>
      <c r="GT57" s="280"/>
      <c r="GU57" s="280"/>
      <c r="GV57" s="280"/>
      <c r="GW57" s="280"/>
      <c r="GX57" s="281"/>
      <c r="GY57" s="279"/>
      <c r="GZ57" s="280"/>
      <c r="HA57" s="280"/>
      <c r="HB57" s="280"/>
      <c r="HC57" s="280"/>
      <c r="HD57" s="280"/>
      <c r="HE57" s="280"/>
      <c r="HF57" s="280"/>
      <c r="HG57" s="281"/>
      <c r="HH57" s="279"/>
      <c r="HI57" s="280"/>
      <c r="HJ57" s="280"/>
      <c r="HK57" s="280"/>
      <c r="HL57" s="280"/>
      <c r="HM57" s="280"/>
      <c r="HN57" s="280"/>
      <c r="HO57" s="280"/>
      <c r="HP57" s="281"/>
      <c r="HQ57" s="282"/>
      <c r="HR57" s="279">
        <f>HR61+HR70+HR79+HR88+HR97</f>
        <v>1200</v>
      </c>
      <c r="HS57" s="281">
        <f>HS61+HS70+HS79+HS88+HS97</f>
        <v>218</v>
      </c>
      <c r="HT57" s="198" t="s">
        <v>444</v>
      </c>
      <c r="HU57" s="199"/>
    </row>
    <row r="58" spans="1:229" s="97" customFormat="1" ht="2.25" customHeight="1" thickBot="1">
      <c r="A58" s="239"/>
      <c r="B58" s="24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39"/>
      <c r="EI58" s="239"/>
      <c r="EJ58" s="239"/>
      <c r="EK58" s="239"/>
      <c r="EL58" s="239"/>
      <c r="EM58" s="239"/>
      <c r="EN58" s="239"/>
      <c r="EO58" s="239"/>
      <c r="EP58" s="239"/>
      <c r="EQ58" s="239"/>
      <c r="ER58" s="239"/>
      <c r="ES58" s="239"/>
      <c r="ET58" s="239"/>
      <c r="EU58" s="239"/>
      <c r="EV58" s="239"/>
      <c r="EW58" s="239"/>
      <c r="EX58" s="239"/>
      <c r="EY58" s="239"/>
      <c r="EZ58" s="239"/>
      <c r="FA58" s="239"/>
      <c r="FB58" s="239"/>
      <c r="FC58" s="239"/>
      <c r="FD58" s="239"/>
      <c r="FE58" s="239"/>
      <c r="FF58" s="239"/>
      <c r="FG58" s="239"/>
      <c r="FH58" s="239"/>
      <c r="FI58" s="239"/>
      <c r="FJ58" s="239"/>
      <c r="FK58" s="239"/>
      <c r="FL58" s="239"/>
      <c r="FM58" s="239"/>
      <c r="FN58" s="239"/>
      <c r="FO58" s="239"/>
      <c r="FP58" s="239"/>
      <c r="FQ58" s="239"/>
      <c r="FR58" s="239"/>
      <c r="FS58" s="239"/>
      <c r="FT58" s="239"/>
      <c r="FU58" s="239"/>
      <c r="FV58" s="239"/>
      <c r="FW58" s="239"/>
      <c r="FX58" s="239"/>
      <c r="FY58" s="239"/>
      <c r="FZ58" s="239"/>
      <c r="GA58" s="239"/>
      <c r="GB58" s="239"/>
      <c r="GC58" s="239"/>
      <c r="GD58" s="239"/>
      <c r="GE58" s="239"/>
      <c r="GF58" s="239"/>
      <c r="GG58" s="239"/>
      <c r="GH58" s="239"/>
      <c r="GI58" s="239"/>
      <c r="GJ58" s="239"/>
      <c r="GK58" s="239"/>
      <c r="GL58" s="239"/>
      <c r="GM58" s="239"/>
      <c r="GN58" s="239"/>
      <c r="GO58" s="239"/>
      <c r="GP58" s="239"/>
      <c r="GQ58" s="239"/>
      <c r="GR58" s="239"/>
      <c r="GS58" s="239"/>
      <c r="GT58" s="239"/>
      <c r="GU58" s="239"/>
      <c r="GV58" s="239"/>
      <c r="GW58" s="239"/>
      <c r="GX58" s="239"/>
      <c r="GY58" s="239"/>
      <c r="GZ58" s="239"/>
      <c r="HA58" s="239"/>
      <c r="HB58" s="239"/>
      <c r="HC58" s="239"/>
      <c r="HD58" s="239"/>
      <c r="HE58" s="239"/>
      <c r="HF58" s="239"/>
      <c r="HG58" s="239"/>
      <c r="HH58" s="239"/>
      <c r="HI58" s="239"/>
      <c r="HJ58" s="239"/>
      <c r="HK58" s="239"/>
      <c r="HL58" s="239"/>
      <c r="HM58" s="239"/>
      <c r="HN58" s="239"/>
      <c r="HO58" s="239"/>
      <c r="HP58" s="239"/>
      <c r="HQ58" s="239"/>
      <c r="HR58" s="239"/>
      <c r="HS58" s="239"/>
      <c r="HT58" s="239"/>
      <c r="HU58" s="239"/>
    </row>
    <row r="59" spans="1:229" s="97" customFormat="1" ht="24" customHeight="1" thickBot="1">
      <c r="A59" s="246" t="s">
        <v>85</v>
      </c>
      <c r="B59" s="247" t="s">
        <v>626</v>
      </c>
      <c r="C59" s="248" t="s">
        <v>20</v>
      </c>
      <c r="D59" s="246" t="s">
        <v>22</v>
      </c>
      <c r="E59" s="246" t="s">
        <v>67</v>
      </c>
      <c r="F59" s="246"/>
      <c r="G59" s="246">
        <v>1</v>
      </c>
      <c r="H59" s="246"/>
      <c r="I59" s="246">
        <f>U59+AE59+AO59+AY59+BI59+BS59</f>
        <v>950</v>
      </c>
      <c r="J59" s="246"/>
      <c r="K59" s="246"/>
      <c r="L59" s="246"/>
      <c r="M59" s="246"/>
      <c r="N59" s="246"/>
      <c r="O59" s="246"/>
      <c r="P59" s="246"/>
      <c r="Q59" s="246"/>
      <c r="R59" s="246"/>
      <c r="S59" s="249"/>
      <c r="T59" s="250"/>
      <c r="U59" s="251">
        <f>U70+U79+U88+U97+U61</f>
        <v>66</v>
      </c>
      <c r="V59" s="246">
        <f>V70+V79+V88+V97+V61</f>
        <v>6</v>
      </c>
      <c r="W59" s="246">
        <f>W70+W79+W88+W97+W61</f>
        <v>0</v>
      </c>
      <c r="X59" s="249">
        <f>X70+X79+X88+X97+X61</f>
        <v>60</v>
      </c>
      <c r="Y59" s="246">
        <f>Y70+Y79+Y88+Y97+Y61</f>
        <v>60</v>
      </c>
      <c r="Z59" s="246"/>
      <c r="AA59" s="246"/>
      <c r="AB59" s="246"/>
      <c r="AC59" s="249"/>
      <c r="AD59" s="250"/>
      <c r="AE59" s="248">
        <f>AE70+AE79+AE88+AE97+AE61</f>
        <v>170</v>
      </c>
      <c r="AF59" s="249">
        <f>AF70+AF79+AF88+AF97+AF61</f>
        <v>26</v>
      </c>
      <c r="AG59" s="249">
        <f aca="true" t="shared" si="55" ref="AG59:AL59">AG70+AG79+AG88+AG97+AG61</f>
        <v>2</v>
      </c>
      <c r="AH59" s="249">
        <f t="shared" si="55"/>
        <v>144</v>
      </c>
      <c r="AI59" s="249">
        <f t="shared" si="55"/>
        <v>40</v>
      </c>
      <c r="AJ59" s="249">
        <f t="shared" si="55"/>
        <v>80</v>
      </c>
      <c r="AK59" s="249">
        <f t="shared" si="55"/>
        <v>0</v>
      </c>
      <c r="AL59" s="249">
        <f t="shared" si="55"/>
        <v>24</v>
      </c>
      <c r="AM59" s="249"/>
      <c r="AN59" s="250"/>
      <c r="AO59" s="248">
        <f aca="true" t="shared" si="56" ref="AO59:AU59">AO70+AO79+AO88+AO97+AO61</f>
        <v>182</v>
      </c>
      <c r="AP59" s="249">
        <f t="shared" si="56"/>
        <v>18</v>
      </c>
      <c r="AQ59" s="249">
        <f t="shared" si="56"/>
        <v>2</v>
      </c>
      <c r="AR59" s="249">
        <f t="shared" si="56"/>
        <v>164</v>
      </c>
      <c r="AS59" s="249">
        <f t="shared" si="56"/>
        <v>80</v>
      </c>
      <c r="AT59" s="249">
        <f t="shared" si="56"/>
        <v>84</v>
      </c>
      <c r="AU59" s="249">
        <f t="shared" si="56"/>
        <v>0</v>
      </c>
      <c r="AV59" s="246"/>
      <c r="AW59" s="249"/>
      <c r="AX59" s="250"/>
      <c r="AY59" s="248">
        <f>AY70+AY79+AY88+AY97+AY61</f>
        <v>160</v>
      </c>
      <c r="AZ59" s="249">
        <f>AZ70+AZ79+AZ88+AZ97+AZ61</f>
        <v>20</v>
      </c>
      <c r="BA59" s="249">
        <f aca="true" t="shared" si="57" ref="BA59:BF59">BA70+BA79+BA88+BA97+BA61</f>
        <v>2</v>
      </c>
      <c r="BB59" s="249">
        <f t="shared" si="57"/>
        <v>140</v>
      </c>
      <c r="BC59" s="249">
        <f t="shared" si="57"/>
        <v>46</v>
      </c>
      <c r="BD59" s="249">
        <f t="shared" si="57"/>
        <v>70</v>
      </c>
      <c r="BE59" s="249">
        <f t="shared" si="57"/>
        <v>0</v>
      </c>
      <c r="BF59" s="249">
        <f t="shared" si="57"/>
        <v>24</v>
      </c>
      <c r="BG59" s="249"/>
      <c r="BH59" s="250"/>
      <c r="BI59" s="248">
        <f aca="true" t="shared" si="58" ref="BI59:BN59">BI70+BI79+BI88+BI97+BI61</f>
        <v>256</v>
      </c>
      <c r="BJ59" s="249">
        <f t="shared" si="58"/>
        <v>24</v>
      </c>
      <c r="BK59" s="249">
        <f t="shared" si="58"/>
        <v>0</v>
      </c>
      <c r="BL59" s="249">
        <f t="shared" si="58"/>
        <v>232</v>
      </c>
      <c r="BM59" s="249">
        <f t="shared" si="58"/>
        <v>138</v>
      </c>
      <c r="BN59" s="249">
        <f t="shared" si="58"/>
        <v>94</v>
      </c>
      <c r="BO59" s="246"/>
      <c r="BP59" s="246"/>
      <c r="BQ59" s="249"/>
      <c r="BR59" s="250"/>
      <c r="BS59" s="248">
        <f aca="true" t="shared" si="59" ref="BS59:BX59">BS70+BS79+BS88+BS97+BS61</f>
        <v>116</v>
      </c>
      <c r="BT59" s="249">
        <f t="shared" si="59"/>
        <v>16</v>
      </c>
      <c r="BU59" s="249">
        <f t="shared" si="59"/>
        <v>4</v>
      </c>
      <c r="BV59" s="249">
        <f t="shared" si="59"/>
        <v>100</v>
      </c>
      <c r="BW59" s="249">
        <f t="shared" si="59"/>
        <v>32</v>
      </c>
      <c r="BX59" s="249">
        <f t="shared" si="59"/>
        <v>68</v>
      </c>
      <c r="BY59" s="246"/>
      <c r="BZ59" s="246"/>
      <c r="CA59" s="249"/>
      <c r="CB59" s="250"/>
      <c r="CC59" s="198"/>
      <c r="CD59" s="235"/>
      <c r="CE59" s="235"/>
      <c r="CF59" s="235"/>
      <c r="CG59" s="235"/>
      <c r="CH59" s="235"/>
      <c r="CI59" s="235"/>
      <c r="CJ59" s="235"/>
      <c r="CK59" s="199"/>
      <c r="CL59" s="198"/>
      <c r="CM59" s="235"/>
      <c r="CN59" s="235"/>
      <c r="CO59" s="235"/>
      <c r="CP59" s="235"/>
      <c r="CQ59" s="235"/>
      <c r="CR59" s="235"/>
      <c r="CS59" s="235"/>
      <c r="CT59" s="199"/>
      <c r="CU59" s="198"/>
      <c r="CV59" s="235"/>
      <c r="CW59" s="235"/>
      <c r="CX59" s="235"/>
      <c r="CY59" s="235"/>
      <c r="CZ59" s="235"/>
      <c r="DA59" s="235"/>
      <c r="DB59" s="235"/>
      <c r="DC59" s="199"/>
      <c r="DD59" s="198"/>
      <c r="DE59" s="235"/>
      <c r="DF59" s="235"/>
      <c r="DG59" s="235"/>
      <c r="DH59" s="235"/>
      <c r="DI59" s="235"/>
      <c r="DJ59" s="235"/>
      <c r="DK59" s="235"/>
      <c r="DL59" s="199"/>
      <c r="DM59" s="198"/>
      <c r="DN59" s="235"/>
      <c r="DO59" s="235"/>
      <c r="DP59" s="235"/>
      <c r="DQ59" s="235"/>
      <c r="DR59" s="235"/>
      <c r="DS59" s="235"/>
      <c r="DT59" s="235"/>
      <c r="DU59" s="199"/>
      <c r="DV59" s="198"/>
      <c r="DW59" s="235"/>
      <c r="DX59" s="235"/>
      <c r="DY59" s="235"/>
      <c r="DZ59" s="235"/>
      <c r="EA59" s="235"/>
      <c r="EB59" s="235"/>
      <c r="EC59" s="235"/>
      <c r="ED59" s="199"/>
      <c r="EE59" s="198"/>
      <c r="EF59" s="235"/>
      <c r="EG59" s="235"/>
      <c r="EH59" s="235"/>
      <c r="EI59" s="235"/>
      <c r="EJ59" s="235"/>
      <c r="EK59" s="235"/>
      <c r="EL59" s="235"/>
      <c r="EM59" s="199"/>
      <c r="EN59" s="198"/>
      <c r="EO59" s="235"/>
      <c r="EP59" s="235"/>
      <c r="EQ59" s="235"/>
      <c r="ER59" s="235"/>
      <c r="ES59" s="235"/>
      <c r="ET59" s="235"/>
      <c r="EU59" s="235"/>
      <c r="EV59" s="199"/>
      <c r="EW59" s="198"/>
      <c r="EX59" s="235"/>
      <c r="EY59" s="235"/>
      <c r="EZ59" s="235"/>
      <c r="FA59" s="235"/>
      <c r="FB59" s="235"/>
      <c r="FC59" s="235"/>
      <c r="FD59" s="235"/>
      <c r="FE59" s="199"/>
      <c r="FF59" s="198"/>
      <c r="FG59" s="235"/>
      <c r="FH59" s="235"/>
      <c r="FI59" s="235"/>
      <c r="FJ59" s="235"/>
      <c r="FK59" s="235"/>
      <c r="FL59" s="235"/>
      <c r="FM59" s="235"/>
      <c r="FN59" s="199"/>
      <c r="FO59" s="198"/>
      <c r="FP59" s="235"/>
      <c r="FQ59" s="235"/>
      <c r="FR59" s="235"/>
      <c r="FS59" s="235"/>
      <c r="FT59" s="235"/>
      <c r="FU59" s="235"/>
      <c r="FV59" s="235"/>
      <c r="FW59" s="199"/>
      <c r="FX59" s="198"/>
      <c r="FY59" s="235"/>
      <c r="FZ59" s="235"/>
      <c r="GA59" s="235"/>
      <c r="GB59" s="235"/>
      <c r="GC59" s="235"/>
      <c r="GD59" s="235"/>
      <c r="GE59" s="235"/>
      <c r="GF59" s="199"/>
      <c r="GG59" s="198"/>
      <c r="GH59" s="235"/>
      <c r="GI59" s="235"/>
      <c r="GJ59" s="235"/>
      <c r="GK59" s="235"/>
      <c r="GL59" s="235"/>
      <c r="GM59" s="235"/>
      <c r="GN59" s="235"/>
      <c r="GO59" s="199"/>
      <c r="GP59" s="198"/>
      <c r="GQ59" s="235"/>
      <c r="GR59" s="235"/>
      <c r="GS59" s="235"/>
      <c r="GT59" s="235"/>
      <c r="GU59" s="235"/>
      <c r="GV59" s="235"/>
      <c r="GW59" s="235"/>
      <c r="GX59" s="199"/>
      <c r="GY59" s="198"/>
      <c r="GZ59" s="235"/>
      <c r="HA59" s="235"/>
      <c r="HB59" s="235"/>
      <c r="HC59" s="235"/>
      <c r="HD59" s="235"/>
      <c r="HE59" s="235"/>
      <c r="HF59" s="235"/>
      <c r="HG59" s="199"/>
      <c r="HH59" s="198"/>
      <c r="HI59" s="235"/>
      <c r="HJ59" s="235"/>
      <c r="HK59" s="235"/>
      <c r="HL59" s="235"/>
      <c r="HM59" s="235"/>
      <c r="HN59" s="235"/>
      <c r="HO59" s="235"/>
      <c r="HP59" s="199"/>
      <c r="HQ59" s="238"/>
      <c r="HR59" s="198"/>
      <c r="HS59" s="199"/>
      <c r="HT59" s="198" t="s">
        <v>446</v>
      </c>
      <c r="HU59" s="199"/>
    </row>
    <row r="60" spans="1:229" s="97" customFormat="1" ht="4.5" customHeight="1" thickBot="1">
      <c r="A60" s="239"/>
      <c r="B60" s="240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39"/>
      <c r="DT60" s="239"/>
      <c r="DU60" s="239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G60" s="239"/>
      <c r="EH60" s="239"/>
      <c r="EI60" s="239"/>
      <c r="EJ60" s="239"/>
      <c r="EK60" s="239"/>
      <c r="EL60" s="239"/>
      <c r="EM60" s="239"/>
      <c r="EN60" s="239"/>
      <c r="EO60" s="239"/>
      <c r="EP60" s="239"/>
      <c r="EQ60" s="239"/>
      <c r="ER60" s="239"/>
      <c r="ES60" s="239"/>
      <c r="ET60" s="239"/>
      <c r="EU60" s="239"/>
      <c r="EV60" s="239"/>
      <c r="EW60" s="239"/>
      <c r="EX60" s="239"/>
      <c r="EY60" s="239"/>
      <c r="EZ60" s="239"/>
      <c r="FA60" s="239"/>
      <c r="FB60" s="239"/>
      <c r="FC60" s="239"/>
      <c r="FD60" s="239"/>
      <c r="FE60" s="239"/>
      <c r="FF60" s="239"/>
      <c r="FG60" s="239"/>
      <c r="FH60" s="239"/>
      <c r="FI60" s="239"/>
      <c r="FJ60" s="239"/>
      <c r="FK60" s="239"/>
      <c r="FL60" s="239"/>
      <c r="FM60" s="239"/>
      <c r="FN60" s="239"/>
      <c r="FO60" s="239"/>
      <c r="FP60" s="239"/>
      <c r="FQ60" s="239"/>
      <c r="FR60" s="239"/>
      <c r="FS60" s="239"/>
      <c r="FT60" s="239"/>
      <c r="FU60" s="239"/>
      <c r="FV60" s="239"/>
      <c r="FW60" s="239"/>
      <c r="FX60" s="239"/>
      <c r="FY60" s="239"/>
      <c r="FZ60" s="239"/>
      <c r="GA60" s="239"/>
      <c r="GB60" s="239"/>
      <c r="GC60" s="239"/>
      <c r="GD60" s="239"/>
      <c r="GE60" s="239"/>
      <c r="GF60" s="239"/>
      <c r="GG60" s="239"/>
      <c r="GH60" s="239"/>
      <c r="GI60" s="239"/>
      <c r="GJ60" s="239"/>
      <c r="GK60" s="239"/>
      <c r="GL60" s="239"/>
      <c r="GM60" s="239"/>
      <c r="GN60" s="239"/>
      <c r="GO60" s="239"/>
      <c r="GP60" s="239"/>
      <c r="GQ60" s="239"/>
      <c r="GR60" s="239"/>
      <c r="GS60" s="239"/>
      <c r="GT60" s="239"/>
      <c r="GU60" s="239"/>
      <c r="GV60" s="239"/>
      <c r="GW60" s="239"/>
      <c r="GX60" s="239"/>
      <c r="GY60" s="239"/>
      <c r="GZ60" s="239"/>
      <c r="HA60" s="239"/>
      <c r="HB60" s="239"/>
      <c r="HC60" s="239"/>
      <c r="HD60" s="239"/>
      <c r="HE60" s="239"/>
      <c r="HF60" s="239"/>
      <c r="HG60" s="239"/>
      <c r="HH60" s="239"/>
      <c r="HI60" s="239"/>
      <c r="HJ60" s="239"/>
      <c r="HK60" s="239"/>
      <c r="HL60" s="239"/>
      <c r="HM60" s="239"/>
      <c r="HN60" s="239"/>
      <c r="HO60" s="239"/>
      <c r="HP60" s="239"/>
      <c r="HQ60" s="239"/>
      <c r="HR60" s="239"/>
      <c r="HS60" s="239"/>
      <c r="HT60" s="239"/>
      <c r="HU60" s="239"/>
    </row>
    <row r="61" spans="1:229" s="97" customFormat="1" ht="36.75" customHeight="1" thickBot="1">
      <c r="A61" s="294" t="s">
        <v>87</v>
      </c>
      <c r="B61" s="295" t="s">
        <v>621</v>
      </c>
      <c r="C61" s="294" t="s">
        <v>22</v>
      </c>
      <c r="D61" s="296"/>
      <c r="E61" s="296" t="s">
        <v>25</v>
      </c>
      <c r="F61" s="296"/>
      <c r="G61" s="296">
        <v>1</v>
      </c>
      <c r="H61" s="296"/>
      <c r="I61" s="296">
        <f>U61+AE61+AO61+AY61+BI61+BS61</f>
        <v>160</v>
      </c>
      <c r="J61" s="296"/>
      <c r="K61" s="296" t="s">
        <v>262</v>
      </c>
      <c r="L61" s="296"/>
      <c r="M61" s="296"/>
      <c r="N61" s="296">
        <f>X61+AH61+AR61+BB61+BL61+BV61</f>
        <v>140</v>
      </c>
      <c r="O61" s="296">
        <f>Y61+AI61+AS61+BC61+BM61+BW61</f>
        <v>46</v>
      </c>
      <c r="P61" s="296">
        <f>Z61+AJ61+AT61+BD61+BN61+BX61</f>
        <v>70</v>
      </c>
      <c r="Q61" s="296"/>
      <c r="R61" s="296" t="s">
        <v>99</v>
      </c>
      <c r="S61" s="297"/>
      <c r="T61" s="298"/>
      <c r="U61" s="299">
        <f>V61+X61</f>
        <v>0</v>
      </c>
      <c r="V61" s="296">
        <f aca="true" t="shared" si="60" ref="V61:AB61">V63+V64</f>
        <v>0</v>
      </c>
      <c r="W61" s="296">
        <f>W63+W64+W67</f>
        <v>0</v>
      </c>
      <c r="X61" s="296">
        <f t="shared" si="60"/>
        <v>0</v>
      </c>
      <c r="Y61" s="296">
        <f t="shared" si="60"/>
        <v>0</v>
      </c>
      <c r="Z61" s="296">
        <f t="shared" si="60"/>
        <v>0</v>
      </c>
      <c r="AA61" s="296">
        <f t="shared" si="60"/>
        <v>0</v>
      </c>
      <c r="AB61" s="296">
        <f t="shared" si="60"/>
        <v>0</v>
      </c>
      <c r="AC61" s="296">
        <f>AC63+AC64+AC67</f>
        <v>0</v>
      </c>
      <c r="AD61" s="298"/>
      <c r="AE61" s="299">
        <f>AF61+AH61</f>
        <v>0</v>
      </c>
      <c r="AF61" s="296">
        <f aca="true" t="shared" si="61" ref="AF61:AL61">AF63+AF64</f>
        <v>0</v>
      </c>
      <c r="AG61" s="296">
        <f>AG63+AG64+AG67</f>
        <v>0</v>
      </c>
      <c r="AH61" s="296">
        <f t="shared" si="61"/>
        <v>0</v>
      </c>
      <c r="AI61" s="296">
        <f t="shared" si="61"/>
        <v>0</v>
      </c>
      <c r="AJ61" s="296">
        <f t="shared" si="61"/>
        <v>0</v>
      </c>
      <c r="AK61" s="296">
        <f t="shared" si="61"/>
        <v>0</v>
      </c>
      <c r="AL61" s="296">
        <f t="shared" si="61"/>
        <v>0</v>
      </c>
      <c r="AM61" s="296">
        <f>AM63+AM64+AM67</f>
        <v>0</v>
      </c>
      <c r="AN61" s="298"/>
      <c r="AO61" s="299">
        <f>AP61+AR61</f>
        <v>0</v>
      </c>
      <c r="AP61" s="296">
        <f aca="true" t="shared" si="62" ref="AP61:AV61">AP63+AP64</f>
        <v>0</v>
      </c>
      <c r="AQ61" s="296">
        <f>AQ63+AQ64+AQ67</f>
        <v>0</v>
      </c>
      <c r="AR61" s="296">
        <f t="shared" si="62"/>
        <v>0</v>
      </c>
      <c r="AS61" s="296">
        <f t="shared" si="62"/>
        <v>0</v>
      </c>
      <c r="AT61" s="296">
        <f t="shared" si="62"/>
        <v>0</v>
      </c>
      <c r="AU61" s="296">
        <f t="shared" si="62"/>
        <v>0</v>
      </c>
      <c r="AV61" s="296">
        <f t="shared" si="62"/>
        <v>0</v>
      </c>
      <c r="AW61" s="296">
        <f>AW63+AW64+AW67</f>
        <v>0</v>
      </c>
      <c r="AX61" s="298"/>
      <c r="AY61" s="299">
        <f>AZ61+BB61</f>
        <v>160</v>
      </c>
      <c r="AZ61" s="296">
        <f aca="true" t="shared" si="63" ref="AZ61:BF61">AZ63+AZ64</f>
        <v>20</v>
      </c>
      <c r="BA61" s="296">
        <f>BA63+BA64+BA67</f>
        <v>2</v>
      </c>
      <c r="BB61" s="296">
        <f t="shared" si="63"/>
        <v>140</v>
      </c>
      <c r="BC61" s="296">
        <f t="shared" si="63"/>
        <v>46</v>
      </c>
      <c r="BD61" s="296">
        <f t="shared" si="63"/>
        <v>70</v>
      </c>
      <c r="BE61" s="296">
        <f t="shared" si="63"/>
        <v>0</v>
      </c>
      <c r="BF61" s="296">
        <f t="shared" si="63"/>
        <v>24</v>
      </c>
      <c r="BG61" s="296">
        <f>BG63+BG64+BG67</f>
        <v>12</v>
      </c>
      <c r="BH61" s="298"/>
      <c r="BI61" s="299">
        <f>BJ61+BL61</f>
        <v>0</v>
      </c>
      <c r="BJ61" s="296">
        <f aca="true" t="shared" si="64" ref="BJ61:BP61">BJ63+BJ64</f>
        <v>0</v>
      </c>
      <c r="BK61" s="296">
        <f>BK63+BK64+BK67</f>
        <v>0</v>
      </c>
      <c r="BL61" s="296">
        <f t="shared" si="64"/>
        <v>0</v>
      </c>
      <c r="BM61" s="296">
        <f t="shared" si="64"/>
        <v>0</v>
      </c>
      <c r="BN61" s="296">
        <f t="shared" si="64"/>
        <v>0</v>
      </c>
      <c r="BO61" s="296">
        <f t="shared" si="64"/>
        <v>0</v>
      </c>
      <c r="BP61" s="296">
        <f t="shared" si="64"/>
        <v>0</v>
      </c>
      <c r="BQ61" s="296">
        <f>BQ63+BQ64+BQ67</f>
        <v>0</v>
      </c>
      <c r="BR61" s="298"/>
      <c r="BS61" s="299">
        <f>BT61+BV61</f>
        <v>0</v>
      </c>
      <c r="BT61" s="296">
        <f aca="true" t="shared" si="65" ref="BT61:BZ61">BT63+BT64</f>
        <v>0</v>
      </c>
      <c r="BU61" s="296">
        <f>BU63+BU64+BU67</f>
        <v>0</v>
      </c>
      <c r="BV61" s="296">
        <f t="shared" si="65"/>
        <v>0</v>
      </c>
      <c r="BW61" s="296">
        <f t="shared" si="65"/>
        <v>0</v>
      </c>
      <c r="BX61" s="296">
        <f t="shared" si="65"/>
        <v>0</v>
      </c>
      <c r="BY61" s="296">
        <f t="shared" si="65"/>
        <v>0</v>
      </c>
      <c r="BZ61" s="296">
        <f t="shared" si="65"/>
        <v>0</v>
      </c>
      <c r="CA61" s="296">
        <f>CA63+CA64+CA67</f>
        <v>0</v>
      </c>
      <c r="CB61" s="298"/>
      <c r="CC61" s="198"/>
      <c r="CD61" s="235"/>
      <c r="CE61" s="235"/>
      <c r="CF61" s="235"/>
      <c r="CG61" s="235"/>
      <c r="CH61" s="235"/>
      <c r="CI61" s="235"/>
      <c r="CJ61" s="235"/>
      <c r="CK61" s="199"/>
      <c r="CL61" s="198"/>
      <c r="CM61" s="235"/>
      <c r="CN61" s="235"/>
      <c r="CO61" s="235"/>
      <c r="CP61" s="235"/>
      <c r="CQ61" s="235"/>
      <c r="CR61" s="235"/>
      <c r="CS61" s="235"/>
      <c r="CT61" s="199"/>
      <c r="CU61" s="198"/>
      <c r="CV61" s="235"/>
      <c r="CW61" s="235"/>
      <c r="CX61" s="235"/>
      <c r="CY61" s="235"/>
      <c r="CZ61" s="235"/>
      <c r="DA61" s="235"/>
      <c r="DB61" s="235"/>
      <c r="DC61" s="199"/>
      <c r="DD61" s="198"/>
      <c r="DE61" s="235"/>
      <c r="DF61" s="235"/>
      <c r="DG61" s="235"/>
      <c r="DH61" s="235"/>
      <c r="DI61" s="235"/>
      <c r="DJ61" s="235"/>
      <c r="DK61" s="235"/>
      <c r="DL61" s="199"/>
      <c r="DM61" s="198"/>
      <c r="DN61" s="235"/>
      <c r="DO61" s="235"/>
      <c r="DP61" s="235"/>
      <c r="DQ61" s="235"/>
      <c r="DR61" s="235"/>
      <c r="DS61" s="235"/>
      <c r="DT61" s="235"/>
      <c r="DU61" s="199"/>
      <c r="DV61" s="198"/>
      <c r="DW61" s="235"/>
      <c r="DX61" s="235"/>
      <c r="DY61" s="235"/>
      <c r="DZ61" s="235"/>
      <c r="EA61" s="235"/>
      <c r="EB61" s="235"/>
      <c r="EC61" s="235"/>
      <c r="ED61" s="199"/>
      <c r="EE61" s="198"/>
      <c r="EF61" s="235"/>
      <c r="EG61" s="235"/>
      <c r="EH61" s="235"/>
      <c r="EI61" s="235"/>
      <c r="EJ61" s="235"/>
      <c r="EK61" s="235"/>
      <c r="EL61" s="235"/>
      <c r="EM61" s="199"/>
      <c r="EN61" s="198"/>
      <c r="EO61" s="235"/>
      <c r="EP61" s="235"/>
      <c r="EQ61" s="235"/>
      <c r="ER61" s="235"/>
      <c r="ES61" s="235"/>
      <c r="ET61" s="235"/>
      <c r="EU61" s="235"/>
      <c r="EV61" s="199"/>
      <c r="EW61" s="198"/>
      <c r="EX61" s="235"/>
      <c r="EY61" s="235"/>
      <c r="EZ61" s="235"/>
      <c r="FA61" s="235"/>
      <c r="FB61" s="235"/>
      <c r="FC61" s="235"/>
      <c r="FD61" s="235"/>
      <c r="FE61" s="199"/>
      <c r="FF61" s="198"/>
      <c r="FG61" s="235"/>
      <c r="FH61" s="235"/>
      <c r="FI61" s="235"/>
      <c r="FJ61" s="235"/>
      <c r="FK61" s="235"/>
      <c r="FL61" s="235"/>
      <c r="FM61" s="235"/>
      <c r="FN61" s="199"/>
      <c r="FO61" s="198"/>
      <c r="FP61" s="235"/>
      <c r="FQ61" s="235"/>
      <c r="FR61" s="235"/>
      <c r="FS61" s="235"/>
      <c r="FT61" s="235"/>
      <c r="FU61" s="235"/>
      <c r="FV61" s="235"/>
      <c r="FW61" s="199"/>
      <c r="FX61" s="198"/>
      <c r="FY61" s="235"/>
      <c r="FZ61" s="235"/>
      <c r="GA61" s="235"/>
      <c r="GB61" s="235"/>
      <c r="GC61" s="235"/>
      <c r="GD61" s="235"/>
      <c r="GE61" s="235"/>
      <c r="GF61" s="199"/>
      <c r="GG61" s="198"/>
      <c r="GH61" s="235"/>
      <c r="GI61" s="235"/>
      <c r="GJ61" s="235"/>
      <c r="GK61" s="235"/>
      <c r="GL61" s="235"/>
      <c r="GM61" s="235"/>
      <c r="GN61" s="235"/>
      <c r="GO61" s="199"/>
      <c r="GP61" s="198"/>
      <c r="GQ61" s="235"/>
      <c r="GR61" s="235"/>
      <c r="GS61" s="235"/>
      <c r="GT61" s="235"/>
      <c r="GU61" s="235"/>
      <c r="GV61" s="235"/>
      <c r="GW61" s="235"/>
      <c r="GX61" s="199"/>
      <c r="GY61" s="198"/>
      <c r="GZ61" s="235"/>
      <c r="HA61" s="235"/>
      <c r="HB61" s="235"/>
      <c r="HC61" s="235"/>
      <c r="HD61" s="235"/>
      <c r="HE61" s="235"/>
      <c r="HF61" s="235"/>
      <c r="HG61" s="199"/>
      <c r="HH61" s="198"/>
      <c r="HI61" s="235"/>
      <c r="HJ61" s="235"/>
      <c r="HK61" s="235"/>
      <c r="HL61" s="235"/>
      <c r="HM61" s="235"/>
      <c r="HN61" s="235"/>
      <c r="HO61" s="235"/>
      <c r="HP61" s="199"/>
      <c r="HQ61" s="238"/>
      <c r="HR61" s="300">
        <v>288</v>
      </c>
      <c r="HS61" s="301">
        <f>HS63+HS64</f>
        <v>16</v>
      </c>
      <c r="HT61" s="198" t="s">
        <v>331</v>
      </c>
      <c r="HU61" s="199"/>
    </row>
    <row r="62" spans="1:229" s="97" customFormat="1" ht="2.25" customHeight="1">
      <c r="A62" s="239"/>
      <c r="B62" s="240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76"/>
      <c r="V62" s="239"/>
      <c r="W62" s="239"/>
      <c r="X62" s="276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39"/>
      <c r="EI62" s="239"/>
      <c r="EJ62" s="239"/>
      <c r="EK62" s="239"/>
      <c r="EL62" s="239"/>
      <c r="EM62" s="239"/>
      <c r="EN62" s="239"/>
      <c r="EO62" s="239"/>
      <c r="EP62" s="239"/>
      <c r="EQ62" s="239"/>
      <c r="ER62" s="239"/>
      <c r="ES62" s="239"/>
      <c r="ET62" s="239"/>
      <c r="EU62" s="239"/>
      <c r="EV62" s="239"/>
      <c r="EW62" s="239"/>
      <c r="EX62" s="239"/>
      <c r="EY62" s="239"/>
      <c r="EZ62" s="239"/>
      <c r="FA62" s="239"/>
      <c r="FB62" s="239"/>
      <c r="FC62" s="239"/>
      <c r="FD62" s="239"/>
      <c r="FE62" s="239"/>
      <c r="FF62" s="239"/>
      <c r="FG62" s="239"/>
      <c r="FH62" s="239"/>
      <c r="FI62" s="239"/>
      <c r="FJ62" s="239"/>
      <c r="FK62" s="239"/>
      <c r="FL62" s="239"/>
      <c r="FM62" s="239"/>
      <c r="FN62" s="239"/>
      <c r="FO62" s="239"/>
      <c r="FP62" s="239"/>
      <c r="FQ62" s="239"/>
      <c r="FR62" s="239"/>
      <c r="FS62" s="239"/>
      <c r="FT62" s="239"/>
      <c r="FU62" s="239"/>
      <c r="FV62" s="239"/>
      <c r="FW62" s="239"/>
      <c r="FX62" s="239"/>
      <c r="FY62" s="239"/>
      <c r="FZ62" s="239"/>
      <c r="GA62" s="239"/>
      <c r="GB62" s="239"/>
      <c r="GC62" s="239"/>
      <c r="GD62" s="239"/>
      <c r="GE62" s="239"/>
      <c r="GF62" s="239"/>
      <c r="GG62" s="239"/>
      <c r="GH62" s="239"/>
      <c r="GI62" s="239"/>
      <c r="GJ62" s="239"/>
      <c r="GK62" s="239"/>
      <c r="GL62" s="239"/>
      <c r="GM62" s="239"/>
      <c r="GN62" s="239"/>
      <c r="GO62" s="239"/>
      <c r="GP62" s="239"/>
      <c r="GQ62" s="239"/>
      <c r="GR62" s="239"/>
      <c r="GS62" s="239"/>
      <c r="GT62" s="239"/>
      <c r="GU62" s="239"/>
      <c r="GV62" s="239"/>
      <c r="GW62" s="239"/>
      <c r="GX62" s="239"/>
      <c r="GY62" s="239"/>
      <c r="GZ62" s="239"/>
      <c r="HA62" s="239"/>
      <c r="HB62" s="239"/>
      <c r="HC62" s="239"/>
      <c r="HD62" s="239"/>
      <c r="HE62" s="239"/>
      <c r="HF62" s="239"/>
      <c r="HG62" s="239"/>
      <c r="HH62" s="239"/>
      <c r="HI62" s="239"/>
      <c r="HJ62" s="239"/>
      <c r="HK62" s="239"/>
      <c r="HL62" s="239"/>
      <c r="HM62" s="239"/>
      <c r="HN62" s="239"/>
      <c r="HO62" s="239"/>
      <c r="HP62" s="239"/>
      <c r="HQ62" s="239"/>
      <c r="HR62" s="242"/>
      <c r="HS62" s="242"/>
      <c r="HT62" s="239"/>
      <c r="HU62" s="239"/>
    </row>
    <row r="63" spans="1:229" s="97" customFormat="1" ht="34.5" customHeight="1">
      <c r="A63" s="201" t="s">
        <v>90</v>
      </c>
      <c r="B63" s="252" t="s">
        <v>622</v>
      </c>
      <c r="C63" s="253"/>
      <c r="D63" s="201"/>
      <c r="E63" s="201" t="s">
        <v>693</v>
      </c>
      <c r="F63" s="201"/>
      <c r="G63" s="201">
        <v>6</v>
      </c>
      <c r="H63" s="201"/>
      <c r="I63" s="201">
        <f>U63+AE63+AO63+AY63+BI63+BS63</f>
        <v>118</v>
      </c>
      <c r="J63" s="302"/>
      <c r="K63" s="201">
        <f>V63+AF63+AP63+AZ63+BJ63+BT63</f>
        <v>16</v>
      </c>
      <c r="L63" s="201">
        <f>W63+AG63+AQ63+BA63+BK63+BU63</f>
        <v>0</v>
      </c>
      <c r="M63" s="302"/>
      <c r="N63" s="268">
        <f aca="true" t="shared" si="66" ref="N63:P64">X63+AH63+AR63+BB63+BL63+BV63</f>
        <v>102</v>
      </c>
      <c r="O63" s="201">
        <f t="shared" si="66"/>
        <v>46</v>
      </c>
      <c r="P63" s="201">
        <f t="shared" si="66"/>
        <v>32</v>
      </c>
      <c r="Q63" s="197"/>
      <c r="R63" s="197"/>
      <c r="S63" s="197"/>
      <c r="T63" s="255"/>
      <c r="U63" s="256"/>
      <c r="V63" s="201"/>
      <c r="W63" s="201"/>
      <c r="X63" s="267"/>
      <c r="Y63" s="201"/>
      <c r="Z63" s="201"/>
      <c r="AA63" s="201"/>
      <c r="AB63" s="201"/>
      <c r="AC63" s="258"/>
      <c r="AD63" s="259"/>
      <c r="AE63" s="256"/>
      <c r="AF63" s="201"/>
      <c r="AG63" s="201"/>
      <c r="AH63" s="267"/>
      <c r="AI63" s="201"/>
      <c r="AJ63" s="201"/>
      <c r="AK63" s="201"/>
      <c r="AL63" s="201"/>
      <c r="AM63" s="258"/>
      <c r="AN63" s="259"/>
      <c r="AO63" s="256"/>
      <c r="AP63" s="201"/>
      <c r="AQ63" s="201"/>
      <c r="AR63" s="267"/>
      <c r="AS63" s="201"/>
      <c r="AT63" s="201"/>
      <c r="AU63" s="201"/>
      <c r="AV63" s="201"/>
      <c r="AW63" s="258"/>
      <c r="AX63" s="259"/>
      <c r="AY63" s="256">
        <f>AZ63+BB63</f>
        <v>118</v>
      </c>
      <c r="AZ63" s="201">
        <v>16</v>
      </c>
      <c r="BA63" s="201"/>
      <c r="BB63" s="267" t="s">
        <v>293</v>
      </c>
      <c r="BC63" s="260">
        <v>46</v>
      </c>
      <c r="BD63" s="260">
        <v>32</v>
      </c>
      <c r="BE63" s="201"/>
      <c r="BF63" s="260">
        <v>24</v>
      </c>
      <c r="BG63" s="303"/>
      <c r="BH63" s="259"/>
      <c r="BI63" s="256"/>
      <c r="BJ63" s="201"/>
      <c r="BK63" s="201"/>
      <c r="BL63" s="267"/>
      <c r="BM63" s="201"/>
      <c r="BN63" s="201"/>
      <c r="BO63" s="201"/>
      <c r="BP63" s="201"/>
      <c r="BQ63" s="258"/>
      <c r="BR63" s="259"/>
      <c r="BS63" s="256"/>
      <c r="BT63" s="201"/>
      <c r="BU63" s="201"/>
      <c r="BV63" s="267"/>
      <c r="BW63" s="201"/>
      <c r="BX63" s="201"/>
      <c r="BY63" s="201"/>
      <c r="BZ63" s="201"/>
      <c r="CA63" s="258"/>
      <c r="CB63" s="259"/>
      <c r="CC63" s="209"/>
      <c r="CD63" s="201"/>
      <c r="CE63" s="201"/>
      <c r="CF63" s="197"/>
      <c r="CG63" s="201"/>
      <c r="CH63" s="201"/>
      <c r="CI63" s="201"/>
      <c r="CJ63" s="201"/>
      <c r="CK63" s="259"/>
      <c r="CL63" s="209"/>
      <c r="CM63" s="201"/>
      <c r="CN63" s="201"/>
      <c r="CO63" s="197"/>
      <c r="CP63" s="201"/>
      <c r="CQ63" s="201"/>
      <c r="CR63" s="201"/>
      <c r="CS63" s="201"/>
      <c r="CT63" s="259"/>
      <c r="CU63" s="209"/>
      <c r="CV63" s="201"/>
      <c r="CW63" s="201"/>
      <c r="CX63" s="197"/>
      <c r="CY63" s="201"/>
      <c r="CZ63" s="201"/>
      <c r="DA63" s="201"/>
      <c r="DB63" s="201"/>
      <c r="DC63" s="259"/>
      <c r="DD63" s="209"/>
      <c r="DE63" s="201"/>
      <c r="DF63" s="201"/>
      <c r="DG63" s="197"/>
      <c r="DH63" s="201"/>
      <c r="DI63" s="201"/>
      <c r="DJ63" s="201"/>
      <c r="DK63" s="201"/>
      <c r="DL63" s="259"/>
      <c r="DM63" s="209"/>
      <c r="DN63" s="201"/>
      <c r="DO63" s="201"/>
      <c r="DP63" s="197"/>
      <c r="DQ63" s="201"/>
      <c r="DR63" s="201"/>
      <c r="DS63" s="201"/>
      <c r="DT63" s="201"/>
      <c r="DU63" s="259"/>
      <c r="DV63" s="209"/>
      <c r="DW63" s="201"/>
      <c r="DX63" s="201"/>
      <c r="DY63" s="197"/>
      <c r="DZ63" s="201"/>
      <c r="EA63" s="201"/>
      <c r="EB63" s="201"/>
      <c r="EC63" s="201"/>
      <c r="ED63" s="259"/>
      <c r="EE63" s="209"/>
      <c r="EF63" s="201"/>
      <c r="EG63" s="201"/>
      <c r="EH63" s="197"/>
      <c r="EI63" s="201"/>
      <c r="EJ63" s="201"/>
      <c r="EK63" s="201"/>
      <c r="EL63" s="201"/>
      <c r="EM63" s="259"/>
      <c r="EN63" s="209"/>
      <c r="EO63" s="201"/>
      <c r="EP63" s="201"/>
      <c r="EQ63" s="197"/>
      <c r="ER63" s="201"/>
      <c r="ES63" s="201"/>
      <c r="ET63" s="201"/>
      <c r="EU63" s="201"/>
      <c r="EV63" s="259"/>
      <c r="EW63" s="209"/>
      <c r="EX63" s="201"/>
      <c r="EY63" s="201"/>
      <c r="EZ63" s="197"/>
      <c r="FA63" s="201"/>
      <c r="FB63" s="201"/>
      <c r="FC63" s="201"/>
      <c r="FD63" s="201"/>
      <c r="FE63" s="259"/>
      <c r="FF63" s="209"/>
      <c r="FG63" s="201"/>
      <c r="FH63" s="201"/>
      <c r="FI63" s="197"/>
      <c r="FJ63" s="201"/>
      <c r="FK63" s="201"/>
      <c r="FL63" s="201"/>
      <c r="FM63" s="201"/>
      <c r="FN63" s="259"/>
      <c r="FO63" s="209"/>
      <c r="FP63" s="201"/>
      <c r="FQ63" s="201"/>
      <c r="FR63" s="197"/>
      <c r="FS63" s="201"/>
      <c r="FT63" s="201"/>
      <c r="FU63" s="201"/>
      <c r="FV63" s="201"/>
      <c r="FW63" s="259"/>
      <c r="FX63" s="209"/>
      <c r="FY63" s="201"/>
      <c r="FZ63" s="201"/>
      <c r="GA63" s="197"/>
      <c r="GB63" s="201"/>
      <c r="GC63" s="201"/>
      <c r="GD63" s="201"/>
      <c r="GE63" s="201"/>
      <c r="GF63" s="259"/>
      <c r="GG63" s="209"/>
      <c r="GH63" s="201"/>
      <c r="GI63" s="201"/>
      <c r="GJ63" s="197"/>
      <c r="GK63" s="201"/>
      <c r="GL63" s="201"/>
      <c r="GM63" s="201"/>
      <c r="GN63" s="201"/>
      <c r="GO63" s="259"/>
      <c r="GP63" s="209"/>
      <c r="GQ63" s="201"/>
      <c r="GR63" s="201"/>
      <c r="GS63" s="197"/>
      <c r="GT63" s="201"/>
      <c r="GU63" s="201"/>
      <c r="GV63" s="201"/>
      <c r="GW63" s="201"/>
      <c r="GX63" s="259"/>
      <c r="GY63" s="209"/>
      <c r="GZ63" s="201"/>
      <c r="HA63" s="201"/>
      <c r="HB63" s="197"/>
      <c r="HC63" s="201"/>
      <c r="HD63" s="201"/>
      <c r="HE63" s="201"/>
      <c r="HF63" s="201"/>
      <c r="HG63" s="259"/>
      <c r="HH63" s="209"/>
      <c r="HI63" s="201"/>
      <c r="HJ63" s="201"/>
      <c r="HK63" s="197"/>
      <c r="HL63" s="201"/>
      <c r="HM63" s="201"/>
      <c r="HN63" s="201"/>
      <c r="HO63" s="201"/>
      <c r="HP63" s="259"/>
      <c r="HQ63" s="262"/>
      <c r="HR63" s="304">
        <v>106</v>
      </c>
      <c r="HS63" s="210">
        <f>I63-HR63</f>
        <v>12</v>
      </c>
      <c r="HT63" s="209" t="s">
        <v>293</v>
      </c>
      <c r="HU63" s="259"/>
    </row>
    <row r="64" spans="1:229" s="97" customFormat="1" ht="36.75" customHeight="1">
      <c r="A64" s="201" t="s">
        <v>94</v>
      </c>
      <c r="B64" s="252" t="s">
        <v>95</v>
      </c>
      <c r="C64" s="253"/>
      <c r="D64" s="201"/>
      <c r="E64" s="201" t="s">
        <v>693</v>
      </c>
      <c r="F64" s="201"/>
      <c r="G64" s="201"/>
      <c r="H64" s="201"/>
      <c r="I64" s="268">
        <f>U64+AE64+AO64+AY64+BI64+BS64</f>
        <v>42</v>
      </c>
      <c r="J64" s="290"/>
      <c r="K64" s="268">
        <f>V64+AF64+AP64+AZ64+BJ64+BT64</f>
        <v>4</v>
      </c>
      <c r="L64" s="268">
        <f>W64+AG64+AQ64+BA64+BK64+BU64</f>
        <v>0</v>
      </c>
      <c r="M64" s="290"/>
      <c r="N64" s="268">
        <f t="shared" si="66"/>
        <v>38</v>
      </c>
      <c r="O64" s="268">
        <f t="shared" si="66"/>
        <v>0</v>
      </c>
      <c r="P64" s="268">
        <f t="shared" si="66"/>
        <v>38</v>
      </c>
      <c r="Q64" s="197"/>
      <c r="R64" s="197"/>
      <c r="S64" s="266"/>
      <c r="T64" s="255"/>
      <c r="U64" s="256"/>
      <c r="V64" s="201"/>
      <c r="W64" s="201"/>
      <c r="X64" s="267"/>
      <c r="Y64" s="201"/>
      <c r="Z64" s="201"/>
      <c r="AA64" s="201"/>
      <c r="AB64" s="201"/>
      <c r="AC64" s="258"/>
      <c r="AD64" s="259"/>
      <c r="AE64" s="256"/>
      <c r="AF64" s="201"/>
      <c r="AG64" s="201"/>
      <c r="AH64" s="267"/>
      <c r="AI64" s="201"/>
      <c r="AJ64" s="201"/>
      <c r="AK64" s="201"/>
      <c r="AL64" s="201"/>
      <c r="AM64" s="258"/>
      <c r="AN64" s="259"/>
      <c r="AO64" s="256"/>
      <c r="AP64" s="201"/>
      <c r="AQ64" s="201"/>
      <c r="AR64" s="267"/>
      <c r="AS64" s="201"/>
      <c r="AT64" s="201"/>
      <c r="AU64" s="201"/>
      <c r="AV64" s="201"/>
      <c r="AW64" s="258"/>
      <c r="AX64" s="259"/>
      <c r="AY64" s="256">
        <f>AZ64+BB64</f>
        <v>42</v>
      </c>
      <c r="AZ64" s="201">
        <v>4</v>
      </c>
      <c r="BA64" s="201"/>
      <c r="BB64" s="267" t="s">
        <v>153</v>
      </c>
      <c r="BC64" s="201"/>
      <c r="BD64" s="260">
        <v>38</v>
      </c>
      <c r="BE64" s="201"/>
      <c r="BF64" s="201"/>
      <c r="BG64" s="258"/>
      <c r="BH64" s="259"/>
      <c r="BI64" s="256"/>
      <c r="BJ64" s="201"/>
      <c r="BK64" s="201"/>
      <c r="BL64" s="267"/>
      <c r="BM64" s="201"/>
      <c r="BN64" s="201"/>
      <c r="BO64" s="201"/>
      <c r="BP64" s="201"/>
      <c r="BQ64" s="258"/>
      <c r="BR64" s="259"/>
      <c r="BS64" s="256"/>
      <c r="BT64" s="201"/>
      <c r="BU64" s="201"/>
      <c r="BV64" s="267"/>
      <c r="BW64" s="201"/>
      <c r="BX64" s="201"/>
      <c r="BY64" s="201"/>
      <c r="BZ64" s="201"/>
      <c r="CA64" s="258"/>
      <c r="CB64" s="259"/>
      <c r="CC64" s="209"/>
      <c r="CD64" s="201"/>
      <c r="CE64" s="201"/>
      <c r="CF64" s="197"/>
      <c r="CG64" s="201"/>
      <c r="CH64" s="201"/>
      <c r="CI64" s="201"/>
      <c r="CJ64" s="201"/>
      <c r="CK64" s="259"/>
      <c r="CL64" s="209"/>
      <c r="CM64" s="201"/>
      <c r="CN64" s="201"/>
      <c r="CO64" s="197"/>
      <c r="CP64" s="201"/>
      <c r="CQ64" s="201"/>
      <c r="CR64" s="201"/>
      <c r="CS64" s="201"/>
      <c r="CT64" s="259"/>
      <c r="CU64" s="209"/>
      <c r="CV64" s="201"/>
      <c r="CW64" s="201"/>
      <c r="CX64" s="197"/>
      <c r="CY64" s="201"/>
      <c r="CZ64" s="201"/>
      <c r="DA64" s="201"/>
      <c r="DB64" s="201"/>
      <c r="DC64" s="259"/>
      <c r="DD64" s="209"/>
      <c r="DE64" s="201"/>
      <c r="DF64" s="201"/>
      <c r="DG64" s="197"/>
      <c r="DH64" s="201"/>
      <c r="DI64" s="201"/>
      <c r="DJ64" s="201"/>
      <c r="DK64" s="201"/>
      <c r="DL64" s="259"/>
      <c r="DM64" s="209"/>
      <c r="DN64" s="201"/>
      <c r="DO64" s="201"/>
      <c r="DP64" s="197"/>
      <c r="DQ64" s="201"/>
      <c r="DR64" s="201"/>
      <c r="DS64" s="201"/>
      <c r="DT64" s="201"/>
      <c r="DU64" s="259"/>
      <c r="DV64" s="209"/>
      <c r="DW64" s="201"/>
      <c r="DX64" s="201"/>
      <c r="DY64" s="197"/>
      <c r="DZ64" s="201"/>
      <c r="EA64" s="201"/>
      <c r="EB64" s="201"/>
      <c r="EC64" s="201"/>
      <c r="ED64" s="259"/>
      <c r="EE64" s="209"/>
      <c r="EF64" s="201"/>
      <c r="EG64" s="201"/>
      <c r="EH64" s="197"/>
      <c r="EI64" s="201"/>
      <c r="EJ64" s="201"/>
      <c r="EK64" s="201"/>
      <c r="EL64" s="201"/>
      <c r="EM64" s="259"/>
      <c r="EN64" s="209"/>
      <c r="EO64" s="201"/>
      <c r="EP64" s="201"/>
      <c r="EQ64" s="197"/>
      <c r="ER64" s="201"/>
      <c r="ES64" s="201"/>
      <c r="ET64" s="201"/>
      <c r="EU64" s="201"/>
      <c r="EV64" s="259"/>
      <c r="EW64" s="209"/>
      <c r="EX64" s="201"/>
      <c r="EY64" s="201"/>
      <c r="EZ64" s="197"/>
      <c r="FA64" s="201"/>
      <c r="FB64" s="201"/>
      <c r="FC64" s="201"/>
      <c r="FD64" s="201"/>
      <c r="FE64" s="259"/>
      <c r="FF64" s="209"/>
      <c r="FG64" s="201"/>
      <c r="FH64" s="201"/>
      <c r="FI64" s="197"/>
      <c r="FJ64" s="201"/>
      <c r="FK64" s="201"/>
      <c r="FL64" s="201"/>
      <c r="FM64" s="201"/>
      <c r="FN64" s="259"/>
      <c r="FO64" s="209"/>
      <c r="FP64" s="201"/>
      <c r="FQ64" s="201"/>
      <c r="FR64" s="197"/>
      <c r="FS64" s="201"/>
      <c r="FT64" s="201"/>
      <c r="FU64" s="201"/>
      <c r="FV64" s="201"/>
      <c r="FW64" s="259"/>
      <c r="FX64" s="209"/>
      <c r="FY64" s="201"/>
      <c r="FZ64" s="201"/>
      <c r="GA64" s="197"/>
      <c r="GB64" s="201"/>
      <c r="GC64" s="201"/>
      <c r="GD64" s="201"/>
      <c r="GE64" s="201"/>
      <c r="GF64" s="259"/>
      <c r="GG64" s="209"/>
      <c r="GH64" s="201"/>
      <c r="GI64" s="201"/>
      <c r="GJ64" s="197"/>
      <c r="GK64" s="201"/>
      <c r="GL64" s="201"/>
      <c r="GM64" s="201"/>
      <c r="GN64" s="201"/>
      <c r="GO64" s="259"/>
      <c r="GP64" s="209"/>
      <c r="GQ64" s="201"/>
      <c r="GR64" s="201"/>
      <c r="GS64" s="197"/>
      <c r="GT64" s="201"/>
      <c r="GU64" s="201"/>
      <c r="GV64" s="201"/>
      <c r="GW64" s="201"/>
      <c r="GX64" s="259"/>
      <c r="GY64" s="209"/>
      <c r="GZ64" s="201"/>
      <c r="HA64" s="201"/>
      <c r="HB64" s="197"/>
      <c r="HC64" s="201"/>
      <c r="HD64" s="201"/>
      <c r="HE64" s="201"/>
      <c r="HF64" s="201"/>
      <c r="HG64" s="259"/>
      <c r="HH64" s="209"/>
      <c r="HI64" s="201"/>
      <c r="HJ64" s="201"/>
      <c r="HK64" s="197"/>
      <c r="HL64" s="201"/>
      <c r="HM64" s="201"/>
      <c r="HN64" s="201"/>
      <c r="HO64" s="201"/>
      <c r="HP64" s="259"/>
      <c r="HQ64" s="262"/>
      <c r="HR64" s="304">
        <v>38</v>
      </c>
      <c r="HS64" s="210">
        <f>I64-HR64</f>
        <v>4</v>
      </c>
      <c r="HT64" s="209" t="s">
        <v>153</v>
      </c>
      <c r="HU64" s="259"/>
    </row>
    <row r="65" spans="1:229" s="97" customFormat="1" ht="21">
      <c r="A65" s="197" t="s">
        <v>97</v>
      </c>
      <c r="B65" s="252" t="s">
        <v>98</v>
      </c>
      <c r="C65" s="253"/>
      <c r="D65" s="201"/>
      <c r="E65" s="201">
        <v>6</v>
      </c>
      <c r="F65" s="197"/>
      <c r="G65" s="197"/>
      <c r="H65" s="305"/>
      <c r="I65" s="306" t="s">
        <v>414</v>
      </c>
      <c r="J65" s="197"/>
      <c r="K65" s="307" t="s">
        <v>447</v>
      </c>
      <c r="L65" s="197"/>
      <c r="M65" s="197"/>
      <c r="N65" s="268">
        <f>X65+AH65+AR65+BB65+BL65+BV65</f>
        <v>72</v>
      </c>
      <c r="O65" s="197" t="s">
        <v>448</v>
      </c>
      <c r="P65" s="445" t="s">
        <v>25</v>
      </c>
      <c r="Q65" s="445"/>
      <c r="R65" s="197"/>
      <c r="S65" s="266"/>
      <c r="T65" s="255"/>
      <c r="U65" s="308"/>
      <c r="V65" s="309" t="s">
        <v>447</v>
      </c>
      <c r="W65" s="201"/>
      <c r="X65" s="197"/>
      <c r="Y65" s="307" t="s">
        <v>448</v>
      </c>
      <c r="Z65" s="201"/>
      <c r="AA65" s="453"/>
      <c r="AB65" s="453"/>
      <c r="AC65" s="453"/>
      <c r="AD65" s="453"/>
      <c r="AE65" s="308"/>
      <c r="AF65" s="309" t="s">
        <v>447</v>
      </c>
      <c r="AG65" s="201"/>
      <c r="AH65" s="197"/>
      <c r="AI65" s="307" t="s">
        <v>448</v>
      </c>
      <c r="AJ65" s="201"/>
      <c r="AK65" s="453"/>
      <c r="AL65" s="453"/>
      <c r="AM65" s="453"/>
      <c r="AN65" s="453"/>
      <c r="AO65" s="308"/>
      <c r="AP65" s="310" t="s">
        <v>447</v>
      </c>
      <c r="AQ65" s="201"/>
      <c r="AR65" s="197"/>
      <c r="AS65" s="307" t="s">
        <v>448</v>
      </c>
      <c r="AT65" s="201"/>
      <c r="AU65" s="453"/>
      <c r="AV65" s="453"/>
      <c r="AW65" s="453"/>
      <c r="AX65" s="453"/>
      <c r="AY65" s="443" t="s">
        <v>447</v>
      </c>
      <c r="AZ65" s="443"/>
      <c r="BA65" s="201"/>
      <c r="BB65" s="197" t="s">
        <v>263</v>
      </c>
      <c r="BC65" s="307" t="s">
        <v>448</v>
      </c>
      <c r="BD65" s="201" t="s">
        <v>25</v>
      </c>
      <c r="BE65" s="453"/>
      <c r="BF65" s="453"/>
      <c r="BG65" s="453"/>
      <c r="BH65" s="453"/>
      <c r="BI65" s="443" t="s">
        <v>447</v>
      </c>
      <c r="BJ65" s="443"/>
      <c r="BK65" s="201"/>
      <c r="BL65" s="197"/>
      <c r="BM65" s="307" t="s">
        <v>448</v>
      </c>
      <c r="BN65" s="201"/>
      <c r="BO65" s="453"/>
      <c r="BP65" s="453"/>
      <c r="BQ65" s="453"/>
      <c r="BR65" s="453"/>
      <c r="BS65" s="443" t="s">
        <v>447</v>
      </c>
      <c r="BT65" s="443"/>
      <c r="BU65" s="201"/>
      <c r="BV65" s="197"/>
      <c r="BW65" s="307" t="s">
        <v>448</v>
      </c>
      <c r="BX65" s="201"/>
      <c r="BY65" s="453"/>
      <c r="BZ65" s="453"/>
      <c r="CA65" s="453"/>
      <c r="CB65" s="453"/>
      <c r="CC65" s="443" t="s">
        <v>447</v>
      </c>
      <c r="CD65" s="443"/>
      <c r="CE65" s="201"/>
      <c r="CF65" s="197"/>
      <c r="CG65" s="307" t="s">
        <v>448</v>
      </c>
      <c r="CH65" s="201"/>
      <c r="CI65" s="453"/>
      <c r="CJ65" s="453"/>
      <c r="CK65" s="453"/>
      <c r="CL65" s="443" t="s">
        <v>447</v>
      </c>
      <c r="CM65" s="443"/>
      <c r="CN65" s="201"/>
      <c r="CO65" s="197"/>
      <c r="CP65" s="307" t="s">
        <v>448</v>
      </c>
      <c r="CQ65" s="201"/>
      <c r="CR65" s="453"/>
      <c r="CS65" s="453"/>
      <c r="CT65" s="453"/>
      <c r="CU65" s="443" t="s">
        <v>447</v>
      </c>
      <c r="CV65" s="443"/>
      <c r="CW65" s="201"/>
      <c r="CX65" s="197"/>
      <c r="CY65" s="307" t="s">
        <v>448</v>
      </c>
      <c r="CZ65" s="201"/>
      <c r="DA65" s="453"/>
      <c r="DB65" s="453"/>
      <c r="DC65" s="453"/>
      <c r="DD65" s="443" t="s">
        <v>447</v>
      </c>
      <c r="DE65" s="443"/>
      <c r="DF65" s="201"/>
      <c r="DG65" s="197"/>
      <c r="DH65" s="307" t="s">
        <v>448</v>
      </c>
      <c r="DI65" s="201"/>
      <c r="DJ65" s="453"/>
      <c r="DK65" s="453"/>
      <c r="DL65" s="453"/>
      <c r="DM65" s="443" t="s">
        <v>447</v>
      </c>
      <c r="DN65" s="443"/>
      <c r="DO65" s="201"/>
      <c r="DP65" s="197"/>
      <c r="DQ65" s="307" t="s">
        <v>448</v>
      </c>
      <c r="DR65" s="201"/>
      <c r="DS65" s="453"/>
      <c r="DT65" s="453"/>
      <c r="DU65" s="453"/>
      <c r="DV65" s="443" t="s">
        <v>447</v>
      </c>
      <c r="DW65" s="443"/>
      <c r="DX65" s="201"/>
      <c r="DY65" s="197"/>
      <c r="DZ65" s="307" t="s">
        <v>448</v>
      </c>
      <c r="EA65" s="201"/>
      <c r="EB65" s="453"/>
      <c r="EC65" s="453"/>
      <c r="ED65" s="453"/>
      <c r="EE65" s="443" t="s">
        <v>447</v>
      </c>
      <c r="EF65" s="443"/>
      <c r="EG65" s="201"/>
      <c r="EH65" s="197"/>
      <c r="EI65" s="307" t="s">
        <v>448</v>
      </c>
      <c r="EJ65" s="201"/>
      <c r="EK65" s="453"/>
      <c r="EL65" s="453"/>
      <c r="EM65" s="453"/>
      <c r="EN65" s="443" t="s">
        <v>447</v>
      </c>
      <c r="EO65" s="443"/>
      <c r="EP65" s="201"/>
      <c r="EQ65" s="197"/>
      <c r="ER65" s="307" t="s">
        <v>448</v>
      </c>
      <c r="ES65" s="201"/>
      <c r="ET65" s="453"/>
      <c r="EU65" s="453"/>
      <c r="EV65" s="453"/>
      <c r="EW65" s="443" t="s">
        <v>447</v>
      </c>
      <c r="EX65" s="443"/>
      <c r="EY65" s="201"/>
      <c r="EZ65" s="197"/>
      <c r="FA65" s="307" t="s">
        <v>448</v>
      </c>
      <c r="FB65" s="201"/>
      <c r="FC65" s="453"/>
      <c r="FD65" s="453"/>
      <c r="FE65" s="453"/>
      <c r="FF65" s="443" t="s">
        <v>447</v>
      </c>
      <c r="FG65" s="443"/>
      <c r="FH65" s="201"/>
      <c r="FI65" s="197"/>
      <c r="FJ65" s="307" t="s">
        <v>448</v>
      </c>
      <c r="FK65" s="201"/>
      <c r="FL65" s="453"/>
      <c r="FM65" s="453"/>
      <c r="FN65" s="453"/>
      <c r="FO65" s="443" t="s">
        <v>447</v>
      </c>
      <c r="FP65" s="443"/>
      <c r="FQ65" s="201"/>
      <c r="FR65" s="197"/>
      <c r="FS65" s="307" t="s">
        <v>448</v>
      </c>
      <c r="FT65" s="201"/>
      <c r="FU65" s="453"/>
      <c r="FV65" s="453"/>
      <c r="FW65" s="453"/>
      <c r="FX65" s="443" t="s">
        <v>447</v>
      </c>
      <c r="FY65" s="443"/>
      <c r="FZ65" s="201"/>
      <c r="GA65" s="197"/>
      <c r="GB65" s="307" t="s">
        <v>448</v>
      </c>
      <c r="GC65" s="201"/>
      <c r="GD65" s="453"/>
      <c r="GE65" s="453"/>
      <c r="GF65" s="453"/>
      <c r="GG65" s="443" t="s">
        <v>447</v>
      </c>
      <c r="GH65" s="443"/>
      <c r="GI65" s="201"/>
      <c r="GJ65" s="197"/>
      <c r="GK65" s="307" t="s">
        <v>448</v>
      </c>
      <c r="GL65" s="201"/>
      <c r="GM65" s="453"/>
      <c r="GN65" s="453"/>
      <c r="GO65" s="453"/>
      <c r="GP65" s="443" t="s">
        <v>447</v>
      </c>
      <c r="GQ65" s="443"/>
      <c r="GR65" s="201"/>
      <c r="GS65" s="197"/>
      <c r="GT65" s="307" t="s">
        <v>448</v>
      </c>
      <c r="GU65" s="201"/>
      <c r="GV65" s="453"/>
      <c r="GW65" s="453"/>
      <c r="GX65" s="453"/>
      <c r="GY65" s="443" t="s">
        <v>447</v>
      </c>
      <c r="GZ65" s="443"/>
      <c r="HA65" s="201"/>
      <c r="HB65" s="197"/>
      <c r="HC65" s="307" t="s">
        <v>448</v>
      </c>
      <c r="HD65" s="201"/>
      <c r="HE65" s="453"/>
      <c r="HF65" s="453"/>
      <c r="HG65" s="453"/>
      <c r="HH65" s="443" t="s">
        <v>447</v>
      </c>
      <c r="HI65" s="443"/>
      <c r="HJ65" s="201"/>
      <c r="HK65" s="197"/>
      <c r="HL65" s="307" t="s">
        <v>448</v>
      </c>
      <c r="HM65" s="201"/>
      <c r="HN65" s="453"/>
      <c r="HO65" s="453"/>
      <c r="HP65" s="453"/>
      <c r="HQ65" s="262"/>
      <c r="HR65" s="209"/>
      <c r="HS65" s="255"/>
      <c r="HT65" s="209"/>
      <c r="HU65" s="255"/>
    </row>
    <row r="66" spans="1:229" s="97" customFormat="1" ht="21">
      <c r="A66" s="197" t="s">
        <v>100</v>
      </c>
      <c r="B66" s="252" t="s">
        <v>101</v>
      </c>
      <c r="C66" s="253"/>
      <c r="D66" s="201"/>
      <c r="E66" s="201"/>
      <c r="F66" s="197"/>
      <c r="G66" s="197"/>
      <c r="H66" s="305"/>
      <c r="I66" s="306" t="s">
        <v>414</v>
      </c>
      <c r="J66" s="197"/>
      <c r="K66" s="307" t="s">
        <v>447</v>
      </c>
      <c r="L66" s="197"/>
      <c r="M66" s="197"/>
      <c r="N66" s="268">
        <f>X66+AH66+AR66+BB66+BL66+BV66</f>
        <v>144</v>
      </c>
      <c r="O66" s="197" t="s">
        <v>448</v>
      </c>
      <c r="P66" s="445" t="s">
        <v>31</v>
      </c>
      <c r="Q66" s="445"/>
      <c r="R66" s="197"/>
      <c r="S66" s="266"/>
      <c r="T66" s="255"/>
      <c r="U66" s="308"/>
      <c r="V66" s="309" t="s">
        <v>447</v>
      </c>
      <c r="W66" s="201"/>
      <c r="X66" s="197"/>
      <c r="Y66" s="307" t="s">
        <v>448</v>
      </c>
      <c r="Z66" s="201"/>
      <c r="AA66" s="453"/>
      <c r="AB66" s="453"/>
      <c r="AC66" s="453"/>
      <c r="AD66" s="453"/>
      <c r="AE66" s="308"/>
      <c r="AF66" s="309" t="s">
        <v>447</v>
      </c>
      <c r="AG66" s="201"/>
      <c r="AH66" s="197"/>
      <c r="AI66" s="307" t="s">
        <v>448</v>
      </c>
      <c r="AJ66" s="201"/>
      <c r="AK66" s="453"/>
      <c r="AL66" s="453"/>
      <c r="AM66" s="453"/>
      <c r="AN66" s="453"/>
      <c r="AO66" s="311"/>
      <c r="AP66" s="312" t="s">
        <v>447</v>
      </c>
      <c r="AQ66" s="201"/>
      <c r="AR66" s="197"/>
      <c r="AS66" s="307" t="s">
        <v>448</v>
      </c>
      <c r="AT66" s="201"/>
      <c r="AU66" s="453"/>
      <c r="AV66" s="453"/>
      <c r="AW66" s="453"/>
      <c r="AX66" s="453"/>
      <c r="AY66" s="443" t="s">
        <v>447</v>
      </c>
      <c r="AZ66" s="443"/>
      <c r="BA66" s="201"/>
      <c r="BB66" s="197" t="s">
        <v>335</v>
      </c>
      <c r="BC66" s="307" t="s">
        <v>448</v>
      </c>
      <c r="BD66" s="201" t="s">
        <v>31</v>
      </c>
      <c r="BE66" s="453"/>
      <c r="BF66" s="453"/>
      <c r="BG66" s="453"/>
      <c r="BH66" s="453"/>
      <c r="BI66" s="443" t="s">
        <v>447</v>
      </c>
      <c r="BJ66" s="443"/>
      <c r="BK66" s="201"/>
      <c r="BL66" s="197"/>
      <c r="BM66" s="307" t="s">
        <v>448</v>
      </c>
      <c r="BN66" s="201"/>
      <c r="BO66" s="453"/>
      <c r="BP66" s="453"/>
      <c r="BQ66" s="453"/>
      <c r="BR66" s="453"/>
      <c r="BS66" s="443" t="s">
        <v>447</v>
      </c>
      <c r="BT66" s="443"/>
      <c r="BU66" s="201"/>
      <c r="BV66" s="197"/>
      <c r="BW66" s="307" t="s">
        <v>448</v>
      </c>
      <c r="BX66" s="201"/>
      <c r="BY66" s="453"/>
      <c r="BZ66" s="453"/>
      <c r="CA66" s="453"/>
      <c r="CB66" s="453"/>
      <c r="CC66" s="443" t="s">
        <v>447</v>
      </c>
      <c r="CD66" s="443"/>
      <c r="CE66" s="201"/>
      <c r="CF66" s="197"/>
      <c r="CG66" s="307" t="s">
        <v>448</v>
      </c>
      <c r="CH66" s="201"/>
      <c r="CI66" s="453"/>
      <c r="CJ66" s="453"/>
      <c r="CK66" s="453"/>
      <c r="CL66" s="443" t="s">
        <v>447</v>
      </c>
      <c r="CM66" s="443"/>
      <c r="CN66" s="201"/>
      <c r="CO66" s="197"/>
      <c r="CP66" s="307" t="s">
        <v>448</v>
      </c>
      <c r="CQ66" s="201"/>
      <c r="CR66" s="453"/>
      <c r="CS66" s="453"/>
      <c r="CT66" s="453"/>
      <c r="CU66" s="443" t="s">
        <v>447</v>
      </c>
      <c r="CV66" s="443"/>
      <c r="CW66" s="201"/>
      <c r="CX66" s="197"/>
      <c r="CY66" s="307" t="s">
        <v>448</v>
      </c>
      <c r="CZ66" s="201"/>
      <c r="DA66" s="453"/>
      <c r="DB66" s="453"/>
      <c r="DC66" s="453"/>
      <c r="DD66" s="443" t="s">
        <v>447</v>
      </c>
      <c r="DE66" s="443"/>
      <c r="DF66" s="201"/>
      <c r="DG66" s="197"/>
      <c r="DH66" s="307" t="s">
        <v>448</v>
      </c>
      <c r="DI66" s="201"/>
      <c r="DJ66" s="453"/>
      <c r="DK66" s="453"/>
      <c r="DL66" s="453"/>
      <c r="DM66" s="443" t="s">
        <v>447</v>
      </c>
      <c r="DN66" s="443"/>
      <c r="DO66" s="201"/>
      <c r="DP66" s="197"/>
      <c r="DQ66" s="307" t="s">
        <v>448</v>
      </c>
      <c r="DR66" s="201"/>
      <c r="DS66" s="453"/>
      <c r="DT66" s="453"/>
      <c r="DU66" s="453"/>
      <c r="DV66" s="443" t="s">
        <v>447</v>
      </c>
      <c r="DW66" s="443"/>
      <c r="DX66" s="201"/>
      <c r="DY66" s="197"/>
      <c r="DZ66" s="307" t="s">
        <v>448</v>
      </c>
      <c r="EA66" s="201"/>
      <c r="EB66" s="453"/>
      <c r="EC66" s="453"/>
      <c r="ED66" s="453"/>
      <c r="EE66" s="443" t="s">
        <v>447</v>
      </c>
      <c r="EF66" s="443"/>
      <c r="EG66" s="201"/>
      <c r="EH66" s="197"/>
      <c r="EI66" s="307" t="s">
        <v>448</v>
      </c>
      <c r="EJ66" s="201"/>
      <c r="EK66" s="453"/>
      <c r="EL66" s="453"/>
      <c r="EM66" s="453"/>
      <c r="EN66" s="443" t="s">
        <v>447</v>
      </c>
      <c r="EO66" s="443"/>
      <c r="EP66" s="201"/>
      <c r="EQ66" s="197"/>
      <c r="ER66" s="307" t="s">
        <v>448</v>
      </c>
      <c r="ES66" s="201"/>
      <c r="ET66" s="453"/>
      <c r="EU66" s="453"/>
      <c r="EV66" s="453"/>
      <c r="EW66" s="443" t="s">
        <v>447</v>
      </c>
      <c r="EX66" s="443"/>
      <c r="EY66" s="201"/>
      <c r="EZ66" s="197"/>
      <c r="FA66" s="307" t="s">
        <v>448</v>
      </c>
      <c r="FB66" s="201"/>
      <c r="FC66" s="453"/>
      <c r="FD66" s="453"/>
      <c r="FE66" s="453"/>
      <c r="FF66" s="443" t="s">
        <v>447</v>
      </c>
      <c r="FG66" s="443"/>
      <c r="FH66" s="201"/>
      <c r="FI66" s="197"/>
      <c r="FJ66" s="307" t="s">
        <v>448</v>
      </c>
      <c r="FK66" s="201"/>
      <c r="FL66" s="453"/>
      <c r="FM66" s="453"/>
      <c r="FN66" s="453"/>
      <c r="FO66" s="443" t="s">
        <v>447</v>
      </c>
      <c r="FP66" s="443"/>
      <c r="FQ66" s="201"/>
      <c r="FR66" s="197"/>
      <c r="FS66" s="307" t="s">
        <v>448</v>
      </c>
      <c r="FT66" s="201"/>
      <c r="FU66" s="453"/>
      <c r="FV66" s="453"/>
      <c r="FW66" s="453"/>
      <c r="FX66" s="443" t="s">
        <v>447</v>
      </c>
      <c r="FY66" s="443"/>
      <c r="FZ66" s="201"/>
      <c r="GA66" s="197"/>
      <c r="GB66" s="307" t="s">
        <v>448</v>
      </c>
      <c r="GC66" s="201"/>
      <c r="GD66" s="453"/>
      <c r="GE66" s="453"/>
      <c r="GF66" s="453"/>
      <c r="GG66" s="443" t="s">
        <v>447</v>
      </c>
      <c r="GH66" s="443"/>
      <c r="GI66" s="201"/>
      <c r="GJ66" s="197"/>
      <c r="GK66" s="307" t="s">
        <v>448</v>
      </c>
      <c r="GL66" s="201"/>
      <c r="GM66" s="453"/>
      <c r="GN66" s="453"/>
      <c r="GO66" s="453"/>
      <c r="GP66" s="443" t="s">
        <v>447</v>
      </c>
      <c r="GQ66" s="443"/>
      <c r="GR66" s="201"/>
      <c r="GS66" s="197"/>
      <c r="GT66" s="307" t="s">
        <v>448</v>
      </c>
      <c r="GU66" s="201"/>
      <c r="GV66" s="453"/>
      <c r="GW66" s="453"/>
      <c r="GX66" s="453"/>
      <c r="GY66" s="443" t="s">
        <v>447</v>
      </c>
      <c r="GZ66" s="443"/>
      <c r="HA66" s="201"/>
      <c r="HB66" s="197"/>
      <c r="HC66" s="307" t="s">
        <v>448</v>
      </c>
      <c r="HD66" s="201"/>
      <c r="HE66" s="453"/>
      <c r="HF66" s="453"/>
      <c r="HG66" s="453"/>
      <c r="HH66" s="443" t="s">
        <v>447</v>
      </c>
      <c r="HI66" s="443"/>
      <c r="HJ66" s="201"/>
      <c r="HK66" s="197"/>
      <c r="HL66" s="307" t="s">
        <v>448</v>
      </c>
      <c r="HM66" s="201"/>
      <c r="HN66" s="453"/>
      <c r="HO66" s="453"/>
      <c r="HP66" s="453"/>
      <c r="HQ66" s="262"/>
      <c r="HR66" s="209"/>
      <c r="HS66" s="255"/>
      <c r="HT66" s="209"/>
      <c r="HU66" s="255"/>
    </row>
    <row r="67" spans="1:229" s="97" customFormat="1" ht="11.25">
      <c r="A67" s="197" t="s">
        <v>449</v>
      </c>
      <c r="B67" s="313" t="s">
        <v>638</v>
      </c>
      <c r="C67" s="201">
        <v>6</v>
      </c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201">
        <v>2</v>
      </c>
      <c r="BB67" s="314"/>
      <c r="BC67" s="314"/>
      <c r="BD67" s="314"/>
      <c r="BE67" s="314"/>
      <c r="BF67" s="314"/>
      <c r="BG67" s="197">
        <v>12</v>
      </c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314"/>
      <c r="CG67" s="314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314"/>
      <c r="DB67" s="314"/>
      <c r="DC67" s="314"/>
      <c r="DD67" s="314"/>
      <c r="DE67" s="314"/>
      <c r="DF67" s="314"/>
      <c r="DG67" s="314"/>
      <c r="DH67" s="314"/>
      <c r="DI67" s="314"/>
      <c r="DJ67" s="314"/>
      <c r="DK67" s="314"/>
      <c r="DL67" s="314"/>
      <c r="DM67" s="314"/>
      <c r="DN67" s="314"/>
      <c r="DO67" s="314"/>
      <c r="DP67" s="314"/>
      <c r="DQ67" s="314"/>
      <c r="DR67" s="314"/>
      <c r="DS67" s="314"/>
      <c r="DT67" s="314"/>
      <c r="DU67" s="314"/>
      <c r="DV67" s="314"/>
      <c r="DW67" s="314"/>
      <c r="DX67" s="314"/>
      <c r="DY67" s="314"/>
      <c r="DZ67" s="314"/>
      <c r="EA67" s="314"/>
      <c r="EB67" s="314"/>
      <c r="EC67" s="314"/>
      <c r="ED67" s="314"/>
      <c r="EE67" s="314"/>
      <c r="EF67" s="314"/>
      <c r="EG67" s="314"/>
      <c r="EH67" s="314"/>
      <c r="EI67" s="314"/>
      <c r="EJ67" s="314"/>
      <c r="EK67" s="314"/>
      <c r="EL67" s="314"/>
      <c r="EM67" s="314"/>
      <c r="EN67" s="314"/>
      <c r="EO67" s="314"/>
      <c r="EP67" s="314"/>
      <c r="EQ67" s="314"/>
      <c r="ER67" s="314"/>
      <c r="ES67" s="314"/>
      <c r="ET67" s="314"/>
      <c r="EU67" s="314"/>
      <c r="EV67" s="314"/>
      <c r="EW67" s="314"/>
      <c r="EX67" s="314"/>
      <c r="EY67" s="314"/>
      <c r="EZ67" s="314"/>
      <c r="FA67" s="314"/>
      <c r="FB67" s="314"/>
      <c r="FC67" s="314"/>
      <c r="FD67" s="314"/>
      <c r="FE67" s="314"/>
      <c r="FF67" s="314"/>
      <c r="FG67" s="314"/>
      <c r="FH67" s="314"/>
      <c r="FI67" s="314"/>
      <c r="FJ67" s="314"/>
      <c r="FK67" s="314"/>
      <c r="FL67" s="314"/>
      <c r="FM67" s="314"/>
      <c r="FN67" s="314"/>
      <c r="FO67" s="314"/>
      <c r="FP67" s="314"/>
      <c r="FQ67" s="314"/>
      <c r="FR67" s="314"/>
      <c r="FS67" s="314"/>
      <c r="FT67" s="314"/>
      <c r="FU67" s="314"/>
      <c r="FV67" s="314"/>
      <c r="FW67" s="314"/>
      <c r="FX67" s="314"/>
      <c r="FY67" s="314"/>
      <c r="FZ67" s="314"/>
      <c r="GA67" s="314"/>
      <c r="GB67" s="314"/>
      <c r="GC67" s="314"/>
      <c r="GD67" s="314"/>
      <c r="GE67" s="314"/>
      <c r="GF67" s="314"/>
      <c r="GG67" s="314"/>
      <c r="GH67" s="314"/>
      <c r="GI67" s="314"/>
      <c r="GJ67" s="314"/>
      <c r="GK67" s="314"/>
      <c r="GL67" s="314"/>
      <c r="GM67" s="314"/>
      <c r="GN67" s="314"/>
      <c r="GO67" s="314"/>
      <c r="GP67" s="314"/>
      <c r="GQ67" s="314"/>
      <c r="GR67" s="314"/>
      <c r="GS67" s="314"/>
      <c r="GT67" s="314"/>
      <c r="GU67" s="314"/>
      <c r="GV67" s="314"/>
      <c r="GW67" s="314"/>
      <c r="GX67" s="314"/>
      <c r="GY67" s="314"/>
      <c r="GZ67" s="314"/>
      <c r="HA67" s="314"/>
      <c r="HB67" s="314"/>
      <c r="HC67" s="314"/>
      <c r="HD67" s="314"/>
      <c r="HE67" s="314"/>
      <c r="HF67" s="314"/>
      <c r="HG67" s="314"/>
      <c r="HH67" s="314"/>
      <c r="HI67" s="314"/>
      <c r="HJ67" s="314"/>
      <c r="HK67" s="314"/>
      <c r="HL67" s="314"/>
      <c r="HM67" s="314"/>
      <c r="HN67" s="314"/>
      <c r="HO67" s="314"/>
      <c r="HP67" s="314"/>
      <c r="HQ67" s="201"/>
      <c r="HR67" s="314"/>
      <c r="HS67" s="314"/>
      <c r="HT67" s="314"/>
      <c r="HU67" s="315"/>
    </row>
    <row r="68" spans="1:229" s="97" customFormat="1" ht="11.25">
      <c r="A68" s="197"/>
      <c r="B68" s="316" t="s">
        <v>451</v>
      </c>
      <c r="C68" s="317">
        <f>I61+N65+N66</f>
        <v>376</v>
      </c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314"/>
      <c r="CH68" s="314"/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314"/>
      <c r="DF68" s="314"/>
      <c r="DG68" s="314"/>
      <c r="DH68" s="314"/>
      <c r="DI68" s="314"/>
      <c r="DJ68" s="314"/>
      <c r="DK68" s="314"/>
      <c r="DL68" s="314"/>
      <c r="DM68" s="314"/>
      <c r="DN68" s="314"/>
      <c r="DO68" s="314"/>
      <c r="DP68" s="314"/>
      <c r="DQ68" s="314"/>
      <c r="DR68" s="314"/>
      <c r="DS68" s="314"/>
      <c r="DT68" s="314"/>
      <c r="DU68" s="314"/>
      <c r="DV68" s="314"/>
      <c r="DW68" s="314"/>
      <c r="DX68" s="314"/>
      <c r="DY68" s="314"/>
      <c r="DZ68" s="314"/>
      <c r="EA68" s="314"/>
      <c r="EB68" s="314"/>
      <c r="EC68" s="314"/>
      <c r="ED68" s="314"/>
      <c r="EE68" s="314"/>
      <c r="EF68" s="314"/>
      <c r="EG68" s="314"/>
      <c r="EH68" s="314"/>
      <c r="EI68" s="314"/>
      <c r="EJ68" s="314"/>
      <c r="EK68" s="314"/>
      <c r="EL68" s="314"/>
      <c r="EM68" s="314"/>
      <c r="EN68" s="314"/>
      <c r="EO68" s="314"/>
      <c r="EP68" s="314"/>
      <c r="EQ68" s="314"/>
      <c r="ER68" s="314"/>
      <c r="ES68" s="314"/>
      <c r="ET68" s="314"/>
      <c r="EU68" s="314"/>
      <c r="EV68" s="314"/>
      <c r="EW68" s="314"/>
      <c r="EX68" s="314"/>
      <c r="EY68" s="314"/>
      <c r="EZ68" s="314"/>
      <c r="FA68" s="314"/>
      <c r="FB68" s="314"/>
      <c r="FC68" s="314"/>
      <c r="FD68" s="314"/>
      <c r="FE68" s="314"/>
      <c r="FF68" s="314"/>
      <c r="FG68" s="314"/>
      <c r="FH68" s="314"/>
      <c r="FI68" s="314"/>
      <c r="FJ68" s="314"/>
      <c r="FK68" s="314"/>
      <c r="FL68" s="314"/>
      <c r="FM68" s="314"/>
      <c r="FN68" s="314"/>
      <c r="FO68" s="314"/>
      <c r="FP68" s="314"/>
      <c r="FQ68" s="314"/>
      <c r="FR68" s="314"/>
      <c r="FS68" s="314"/>
      <c r="FT68" s="314"/>
      <c r="FU68" s="314"/>
      <c r="FV68" s="314"/>
      <c r="FW68" s="314"/>
      <c r="FX68" s="314"/>
      <c r="FY68" s="314"/>
      <c r="FZ68" s="314"/>
      <c r="GA68" s="314"/>
      <c r="GB68" s="314"/>
      <c r="GC68" s="314"/>
      <c r="GD68" s="314"/>
      <c r="GE68" s="314"/>
      <c r="GF68" s="314"/>
      <c r="GG68" s="314"/>
      <c r="GH68" s="314"/>
      <c r="GI68" s="314"/>
      <c r="GJ68" s="314"/>
      <c r="GK68" s="314"/>
      <c r="GL68" s="314"/>
      <c r="GM68" s="314"/>
      <c r="GN68" s="314"/>
      <c r="GO68" s="314"/>
      <c r="GP68" s="314"/>
      <c r="GQ68" s="314"/>
      <c r="GR68" s="314"/>
      <c r="GS68" s="314"/>
      <c r="GT68" s="314"/>
      <c r="GU68" s="314"/>
      <c r="GV68" s="314"/>
      <c r="GW68" s="314"/>
      <c r="GX68" s="314"/>
      <c r="GY68" s="314"/>
      <c r="GZ68" s="314"/>
      <c r="HA68" s="314"/>
      <c r="HB68" s="314"/>
      <c r="HC68" s="314"/>
      <c r="HD68" s="314"/>
      <c r="HE68" s="314"/>
      <c r="HF68" s="314"/>
      <c r="HG68" s="314"/>
      <c r="HH68" s="314"/>
      <c r="HI68" s="314"/>
      <c r="HJ68" s="314"/>
      <c r="HK68" s="314"/>
      <c r="HL68" s="314"/>
      <c r="HM68" s="314"/>
      <c r="HN68" s="314"/>
      <c r="HO68" s="314"/>
      <c r="HP68" s="314"/>
      <c r="HQ68" s="201"/>
      <c r="HR68" s="314"/>
      <c r="HS68" s="314"/>
      <c r="HT68" s="314"/>
      <c r="HU68" s="315"/>
    </row>
    <row r="69" spans="1:229" s="97" customFormat="1" ht="6.75" customHeight="1" thickBot="1">
      <c r="A69" s="239"/>
      <c r="B69" s="240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  <c r="DC69" s="239"/>
      <c r="DD69" s="239"/>
      <c r="DE69" s="239"/>
      <c r="DF69" s="239"/>
      <c r="DG69" s="239"/>
      <c r="DH69" s="239"/>
      <c r="DI69" s="239"/>
      <c r="DJ69" s="239"/>
      <c r="DK69" s="239"/>
      <c r="DL69" s="239"/>
      <c r="DM69" s="239"/>
      <c r="DN69" s="239"/>
      <c r="DO69" s="239"/>
      <c r="DP69" s="239"/>
      <c r="DQ69" s="239"/>
      <c r="DR69" s="239"/>
      <c r="DS69" s="239"/>
      <c r="DT69" s="239"/>
      <c r="DU69" s="239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G69" s="239"/>
      <c r="EH69" s="239"/>
      <c r="EI69" s="239"/>
      <c r="EJ69" s="239"/>
      <c r="EK69" s="239"/>
      <c r="EL69" s="239"/>
      <c r="EM69" s="239"/>
      <c r="EN69" s="239"/>
      <c r="EO69" s="239"/>
      <c r="EP69" s="239"/>
      <c r="EQ69" s="239"/>
      <c r="ER69" s="239"/>
      <c r="ES69" s="239"/>
      <c r="ET69" s="239"/>
      <c r="EU69" s="239"/>
      <c r="EV69" s="239"/>
      <c r="EW69" s="239"/>
      <c r="EX69" s="239"/>
      <c r="EY69" s="239"/>
      <c r="EZ69" s="239"/>
      <c r="FA69" s="239"/>
      <c r="FB69" s="239"/>
      <c r="FC69" s="239"/>
      <c r="FD69" s="239"/>
      <c r="FE69" s="239"/>
      <c r="FF69" s="239"/>
      <c r="FG69" s="239"/>
      <c r="FH69" s="239"/>
      <c r="FI69" s="239"/>
      <c r="FJ69" s="239"/>
      <c r="FK69" s="239"/>
      <c r="FL69" s="239"/>
      <c r="FM69" s="239"/>
      <c r="FN69" s="239"/>
      <c r="FO69" s="239"/>
      <c r="FP69" s="239"/>
      <c r="FQ69" s="239"/>
      <c r="FR69" s="239"/>
      <c r="FS69" s="239"/>
      <c r="FT69" s="239"/>
      <c r="FU69" s="239"/>
      <c r="FV69" s="239"/>
      <c r="FW69" s="239"/>
      <c r="FX69" s="239"/>
      <c r="FY69" s="239"/>
      <c r="FZ69" s="239"/>
      <c r="GA69" s="239"/>
      <c r="GB69" s="239"/>
      <c r="GC69" s="239"/>
      <c r="GD69" s="239"/>
      <c r="GE69" s="239"/>
      <c r="GF69" s="239"/>
      <c r="GG69" s="239"/>
      <c r="GH69" s="239"/>
      <c r="GI69" s="239"/>
      <c r="GJ69" s="239"/>
      <c r="GK69" s="239"/>
      <c r="GL69" s="239"/>
      <c r="GM69" s="239"/>
      <c r="GN69" s="239"/>
      <c r="GO69" s="239"/>
      <c r="GP69" s="239"/>
      <c r="GQ69" s="239"/>
      <c r="GR69" s="239"/>
      <c r="GS69" s="239"/>
      <c r="GT69" s="239"/>
      <c r="GU69" s="239"/>
      <c r="GV69" s="239"/>
      <c r="GW69" s="239"/>
      <c r="GX69" s="239"/>
      <c r="GY69" s="239"/>
      <c r="GZ69" s="239"/>
      <c r="HA69" s="239"/>
      <c r="HB69" s="239"/>
      <c r="HC69" s="239"/>
      <c r="HD69" s="239"/>
      <c r="HE69" s="239"/>
      <c r="HF69" s="239"/>
      <c r="HG69" s="239"/>
      <c r="HH69" s="239"/>
      <c r="HI69" s="239"/>
      <c r="HJ69" s="239"/>
      <c r="HK69" s="239"/>
      <c r="HL69" s="239"/>
      <c r="HM69" s="239"/>
      <c r="HN69" s="239"/>
      <c r="HO69" s="239"/>
      <c r="HP69" s="239"/>
      <c r="HQ69" s="239"/>
      <c r="HR69" s="239"/>
      <c r="HS69" s="239"/>
      <c r="HT69" s="239"/>
      <c r="HU69" s="239"/>
    </row>
    <row r="70" spans="1:229" s="97" customFormat="1" ht="35.25" customHeight="1" thickBot="1">
      <c r="A70" s="296" t="s">
        <v>102</v>
      </c>
      <c r="B70" s="295" t="s">
        <v>624</v>
      </c>
      <c r="C70" s="294" t="s">
        <v>22</v>
      </c>
      <c r="D70" s="296" t="s">
        <v>22</v>
      </c>
      <c r="E70" s="296" t="s">
        <v>25</v>
      </c>
      <c r="F70" s="296"/>
      <c r="G70" s="296"/>
      <c r="H70" s="296"/>
      <c r="I70" s="318">
        <f>U70+AE70+AO70+AY70+BI70+BS70</f>
        <v>190</v>
      </c>
      <c r="J70" s="296"/>
      <c r="K70" s="296" t="s">
        <v>282</v>
      </c>
      <c r="L70" s="296"/>
      <c r="M70" s="296"/>
      <c r="N70" s="319">
        <f>X70+AH70+AR70+BB70+BL70+BV70</f>
        <v>168</v>
      </c>
      <c r="O70" s="318">
        <f>Y70+AI70+AS70+BC70+BM70+BW70</f>
        <v>74</v>
      </c>
      <c r="P70" s="318">
        <f>Z70+AJ70+AT70+BD70+BN70+BX70</f>
        <v>94</v>
      </c>
      <c r="Q70" s="296"/>
      <c r="R70" s="296"/>
      <c r="S70" s="297"/>
      <c r="T70" s="298"/>
      <c r="U70" s="294">
        <f aca="true" t="shared" si="67" ref="U70:Z70">U72+U73</f>
        <v>0</v>
      </c>
      <c r="V70" s="296">
        <f t="shared" si="67"/>
        <v>0</v>
      </c>
      <c r="W70" s="296">
        <f t="shared" si="67"/>
        <v>0</v>
      </c>
      <c r="X70" s="296">
        <f t="shared" si="67"/>
        <v>0</v>
      </c>
      <c r="Y70" s="296">
        <f t="shared" si="67"/>
        <v>0</v>
      </c>
      <c r="Z70" s="296">
        <f t="shared" si="67"/>
        <v>0</v>
      </c>
      <c r="AA70" s="296"/>
      <c r="AB70" s="296"/>
      <c r="AC70" s="296"/>
      <c r="AD70" s="320"/>
      <c r="AE70" s="294">
        <f aca="true" t="shared" si="68" ref="AE70:AJ70">AE72+AE73</f>
        <v>0</v>
      </c>
      <c r="AF70" s="296">
        <f t="shared" si="68"/>
        <v>0</v>
      </c>
      <c r="AG70" s="296">
        <f t="shared" si="68"/>
        <v>0</v>
      </c>
      <c r="AH70" s="296">
        <f t="shared" si="68"/>
        <v>0</v>
      </c>
      <c r="AI70" s="296">
        <f t="shared" si="68"/>
        <v>0</v>
      </c>
      <c r="AJ70" s="296">
        <f t="shared" si="68"/>
        <v>0</v>
      </c>
      <c r="AK70" s="296"/>
      <c r="AL70" s="296"/>
      <c r="AM70" s="296"/>
      <c r="AN70" s="320"/>
      <c r="AO70" s="294">
        <f aca="true" t="shared" si="69" ref="AO70:AT70">AO72+AO73</f>
        <v>0</v>
      </c>
      <c r="AP70" s="296">
        <f t="shared" si="69"/>
        <v>0</v>
      </c>
      <c r="AQ70" s="296">
        <f t="shared" si="69"/>
        <v>0</v>
      </c>
      <c r="AR70" s="296">
        <f t="shared" si="69"/>
        <v>0</v>
      </c>
      <c r="AS70" s="296">
        <f t="shared" si="69"/>
        <v>0</v>
      </c>
      <c r="AT70" s="296">
        <f t="shared" si="69"/>
        <v>0</v>
      </c>
      <c r="AU70" s="296"/>
      <c r="AV70" s="296"/>
      <c r="AW70" s="296"/>
      <c r="AX70" s="320"/>
      <c r="AY70" s="294">
        <f aca="true" t="shared" si="70" ref="AY70:BD70">AY72+AY73</f>
        <v>0</v>
      </c>
      <c r="AZ70" s="296">
        <f t="shared" si="70"/>
        <v>0</v>
      </c>
      <c r="BA70" s="296">
        <f t="shared" si="70"/>
        <v>0</v>
      </c>
      <c r="BB70" s="296">
        <f t="shared" si="70"/>
        <v>0</v>
      </c>
      <c r="BC70" s="296">
        <f t="shared" si="70"/>
        <v>0</v>
      </c>
      <c r="BD70" s="296">
        <f t="shared" si="70"/>
        <v>0</v>
      </c>
      <c r="BE70" s="296"/>
      <c r="BF70" s="296"/>
      <c r="BG70" s="296"/>
      <c r="BH70" s="320"/>
      <c r="BI70" s="294">
        <f aca="true" t="shared" si="71" ref="BI70:BN70">BI72+BI73</f>
        <v>126</v>
      </c>
      <c r="BJ70" s="296">
        <f t="shared" si="71"/>
        <v>14</v>
      </c>
      <c r="BK70" s="296">
        <f t="shared" si="71"/>
        <v>0</v>
      </c>
      <c r="BL70" s="296">
        <f t="shared" si="71"/>
        <v>112</v>
      </c>
      <c r="BM70" s="296">
        <f t="shared" si="71"/>
        <v>56</v>
      </c>
      <c r="BN70" s="296">
        <f t="shared" si="71"/>
        <v>56</v>
      </c>
      <c r="BO70" s="296"/>
      <c r="BP70" s="296"/>
      <c r="BQ70" s="296"/>
      <c r="BR70" s="320"/>
      <c r="BS70" s="294">
        <f aca="true" t="shared" si="72" ref="BS70:BZ70">BS72+BS73</f>
        <v>64</v>
      </c>
      <c r="BT70" s="296">
        <f t="shared" si="72"/>
        <v>8</v>
      </c>
      <c r="BU70" s="296">
        <f>BU72+BU73+BU76</f>
        <v>2</v>
      </c>
      <c r="BV70" s="296">
        <f t="shared" si="72"/>
        <v>56</v>
      </c>
      <c r="BW70" s="296">
        <f t="shared" si="72"/>
        <v>18</v>
      </c>
      <c r="BX70" s="296">
        <f t="shared" si="72"/>
        <v>38</v>
      </c>
      <c r="BY70" s="296">
        <f t="shared" si="72"/>
        <v>0</v>
      </c>
      <c r="BZ70" s="296">
        <f t="shared" si="72"/>
        <v>0</v>
      </c>
      <c r="CA70" s="296">
        <f>CA72+CA73+CA76</f>
        <v>10</v>
      </c>
      <c r="CB70" s="298"/>
      <c r="CC70" s="245"/>
      <c r="CD70" s="235"/>
      <c r="CE70" s="235"/>
      <c r="CF70" s="235"/>
      <c r="CG70" s="235"/>
      <c r="CH70" s="235"/>
      <c r="CI70" s="235"/>
      <c r="CJ70" s="235"/>
      <c r="CK70" s="199"/>
      <c r="CL70" s="198"/>
      <c r="CM70" s="235"/>
      <c r="CN70" s="235"/>
      <c r="CO70" s="235"/>
      <c r="CP70" s="235"/>
      <c r="CQ70" s="235"/>
      <c r="CR70" s="235"/>
      <c r="CS70" s="235"/>
      <c r="CT70" s="199"/>
      <c r="CU70" s="198"/>
      <c r="CV70" s="235"/>
      <c r="CW70" s="235"/>
      <c r="CX70" s="235"/>
      <c r="CY70" s="235"/>
      <c r="CZ70" s="235"/>
      <c r="DA70" s="235"/>
      <c r="DB70" s="235"/>
      <c r="DC70" s="199"/>
      <c r="DD70" s="198"/>
      <c r="DE70" s="235"/>
      <c r="DF70" s="235"/>
      <c r="DG70" s="235"/>
      <c r="DH70" s="235"/>
      <c r="DI70" s="235"/>
      <c r="DJ70" s="235"/>
      <c r="DK70" s="235"/>
      <c r="DL70" s="199"/>
      <c r="DM70" s="198"/>
      <c r="DN70" s="235"/>
      <c r="DO70" s="235"/>
      <c r="DP70" s="235"/>
      <c r="DQ70" s="235"/>
      <c r="DR70" s="235"/>
      <c r="DS70" s="235"/>
      <c r="DT70" s="235"/>
      <c r="DU70" s="199"/>
      <c r="DV70" s="198"/>
      <c r="DW70" s="235"/>
      <c r="DX70" s="235"/>
      <c r="DY70" s="235"/>
      <c r="DZ70" s="235"/>
      <c r="EA70" s="235"/>
      <c r="EB70" s="235"/>
      <c r="EC70" s="235"/>
      <c r="ED70" s="199"/>
      <c r="EE70" s="198"/>
      <c r="EF70" s="235"/>
      <c r="EG70" s="235"/>
      <c r="EH70" s="235"/>
      <c r="EI70" s="235"/>
      <c r="EJ70" s="235"/>
      <c r="EK70" s="235"/>
      <c r="EL70" s="235"/>
      <c r="EM70" s="199"/>
      <c r="EN70" s="198"/>
      <c r="EO70" s="235"/>
      <c r="EP70" s="235"/>
      <c r="EQ70" s="235"/>
      <c r="ER70" s="235"/>
      <c r="ES70" s="235"/>
      <c r="ET70" s="235"/>
      <c r="EU70" s="235"/>
      <c r="EV70" s="199"/>
      <c r="EW70" s="198"/>
      <c r="EX70" s="235"/>
      <c r="EY70" s="235"/>
      <c r="EZ70" s="235"/>
      <c r="FA70" s="235"/>
      <c r="FB70" s="235"/>
      <c r="FC70" s="235"/>
      <c r="FD70" s="235"/>
      <c r="FE70" s="199"/>
      <c r="FF70" s="198"/>
      <c r="FG70" s="235"/>
      <c r="FH70" s="235"/>
      <c r="FI70" s="235"/>
      <c r="FJ70" s="235"/>
      <c r="FK70" s="235"/>
      <c r="FL70" s="235"/>
      <c r="FM70" s="235"/>
      <c r="FN70" s="199"/>
      <c r="FO70" s="198"/>
      <c r="FP70" s="235"/>
      <c r="FQ70" s="235"/>
      <c r="FR70" s="235"/>
      <c r="FS70" s="235"/>
      <c r="FT70" s="235"/>
      <c r="FU70" s="235"/>
      <c r="FV70" s="235"/>
      <c r="FW70" s="199"/>
      <c r="FX70" s="198"/>
      <c r="FY70" s="235"/>
      <c r="FZ70" s="235"/>
      <c r="GA70" s="235"/>
      <c r="GB70" s="235"/>
      <c r="GC70" s="235"/>
      <c r="GD70" s="235"/>
      <c r="GE70" s="235"/>
      <c r="GF70" s="199"/>
      <c r="GG70" s="198"/>
      <c r="GH70" s="235"/>
      <c r="GI70" s="235"/>
      <c r="GJ70" s="235"/>
      <c r="GK70" s="235"/>
      <c r="GL70" s="235"/>
      <c r="GM70" s="235"/>
      <c r="GN70" s="235"/>
      <c r="GO70" s="199"/>
      <c r="GP70" s="198"/>
      <c r="GQ70" s="235"/>
      <c r="GR70" s="235"/>
      <c r="GS70" s="235"/>
      <c r="GT70" s="235"/>
      <c r="GU70" s="235"/>
      <c r="GV70" s="235"/>
      <c r="GW70" s="235"/>
      <c r="GX70" s="199"/>
      <c r="GY70" s="198"/>
      <c r="GZ70" s="235"/>
      <c r="HA70" s="235"/>
      <c r="HB70" s="235"/>
      <c r="HC70" s="235"/>
      <c r="HD70" s="235"/>
      <c r="HE70" s="235"/>
      <c r="HF70" s="235"/>
      <c r="HG70" s="199"/>
      <c r="HH70" s="198"/>
      <c r="HI70" s="235"/>
      <c r="HJ70" s="235"/>
      <c r="HK70" s="235"/>
      <c r="HL70" s="235"/>
      <c r="HM70" s="235"/>
      <c r="HN70" s="235"/>
      <c r="HO70" s="235"/>
      <c r="HP70" s="199"/>
      <c r="HQ70" s="238"/>
      <c r="HR70" s="198">
        <v>330</v>
      </c>
      <c r="HS70" s="210">
        <f>HS72+HS73</f>
        <v>40</v>
      </c>
      <c r="HT70" s="198" t="s">
        <v>373</v>
      </c>
      <c r="HU70" s="199"/>
    </row>
    <row r="71" spans="1:229" s="97" customFormat="1" ht="1.5" customHeight="1">
      <c r="A71" s="239"/>
      <c r="B71" s="240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39"/>
      <c r="ES71" s="239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39"/>
      <c r="FF71" s="239"/>
      <c r="FG71" s="239"/>
      <c r="FH71" s="239"/>
      <c r="FI71" s="239"/>
      <c r="FJ71" s="239"/>
      <c r="FK71" s="239"/>
      <c r="FL71" s="239"/>
      <c r="FM71" s="239"/>
      <c r="FN71" s="239"/>
      <c r="FO71" s="239"/>
      <c r="FP71" s="239"/>
      <c r="FQ71" s="239"/>
      <c r="FR71" s="239"/>
      <c r="FS71" s="239"/>
      <c r="FT71" s="239"/>
      <c r="FU71" s="239"/>
      <c r="FV71" s="239"/>
      <c r="FW71" s="239"/>
      <c r="FX71" s="239"/>
      <c r="FY71" s="239"/>
      <c r="FZ71" s="239"/>
      <c r="GA71" s="239"/>
      <c r="GB71" s="239"/>
      <c r="GC71" s="239"/>
      <c r="GD71" s="239"/>
      <c r="GE71" s="239"/>
      <c r="GF71" s="239"/>
      <c r="GG71" s="239"/>
      <c r="GH71" s="239"/>
      <c r="GI71" s="239"/>
      <c r="GJ71" s="239"/>
      <c r="GK71" s="239"/>
      <c r="GL71" s="239"/>
      <c r="GM71" s="239"/>
      <c r="GN71" s="239"/>
      <c r="GO71" s="239"/>
      <c r="GP71" s="239"/>
      <c r="GQ71" s="239"/>
      <c r="GR71" s="239"/>
      <c r="GS71" s="239"/>
      <c r="GT71" s="239"/>
      <c r="GU71" s="239"/>
      <c r="GV71" s="239"/>
      <c r="GW71" s="239"/>
      <c r="GX71" s="239"/>
      <c r="GY71" s="239"/>
      <c r="GZ71" s="239"/>
      <c r="HA71" s="239"/>
      <c r="HB71" s="239"/>
      <c r="HC71" s="239"/>
      <c r="HD71" s="239"/>
      <c r="HE71" s="239"/>
      <c r="HF71" s="239"/>
      <c r="HG71" s="239"/>
      <c r="HH71" s="239"/>
      <c r="HI71" s="239"/>
      <c r="HJ71" s="239"/>
      <c r="HK71" s="239"/>
      <c r="HL71" s="239"/>
      <c r="HM71" s="239"/>
      <c r="HN71" s="239"/>
      <c r="HO71" s="239"/>
      <c r="HP71" s="239"/>
      <c r="HQ71" s="239"/>
      <c r="HR71" s="239"/>
      <c r="HS71" s="239"/>
      <c r="HT71" s="239"/>
      <c r="HU71" s="239"/>
    </row>
    <row r="72" spans="1:229" s="97" customFormat="1" ht="34.5" customHeight="1">
      <c r="A72" s="201" t="s">
        <v>105</v>
      </c>
      <c r="B72" s="252" t="s">
        <v>623</v>
      </c>
      <c r="C72" s="253"/>
      <c r="D72" s="201"/>
      <c r="E72" s="201" t="s">
        <v>692</v>
      </c>
      <c r="F72" s="201"/>
      <c r="G72" s="201"/>
      <c r="H72" s="201"/>
      <c r="I72" s="201">
        <f>U72+AE72+AO72+AY72+BI72+BS72</f>
        <v>140</v>
      </c>
      <c r="J72" s="302"/>
      <c r="K72" s="201">
        <f>V72+AF72+AP72+AZ72+BJ72+BT72</f>
        <v>18</v>
      </c>
      <c r="L72" s="201">
        <f>W72+AG72+AQ72+BA72+BK72+BU72</f>
        <v>0</v>
      </c>
      <c r="M72" s="302"/>
      <c r="N72" s="201">
        <f aca="true" t="shared" si="73" ref="N72:P75">X72+AH72+AR72+BB72+BL72+BV72</f>
        <v>122</v>
      </c>
      <c r="O72" s="201">
        <f t="shared" si="73"/>
        <v>74</v>
      </c>
      <c r="P72" s="201">
        <f t="shared" si="73"/>
        <v>48</v>
      </c>
      <c r="Q72" s="197"/>
      <c r="R72" s="197"/>
      <c r="S72" s="197"/>
      <c r="T72" s="255"/>
      <c r="U72" s="256"/>
      <c r="V72" s="201"/>
      <c r="W72" s="201"/>
      <c r="X72" s="267"/>
      <c r="Y72" s="201"/>
      <c r="Z72" s="201"/>
      <c r="AA72" s="201"/>
      <c r="AB72" s="201"/>
      <c r="AC72" s="258"/>
      <c r="AD72" s="259"/>
      <c r="AE72" s="256"/>
      <c r="AF72" s="201"/>
      <c r="AG72" s="201"/>
      <c r="AH72" s="267"/>
      <c r="AI72" s="201"/>
      <c r="AJ72" s="201"/>
      <c r="AK72" s="201"/>
      <c r="AL72" s="201"/>
      <c r="AM72" s="258"/>
      <c r="AN72" s="259"/>
      <c r="AO72" s="256"/>
      <c r="AP72" s="201"/>
      <c r="AQ72" s="201"/>
      <c r="AR72" s="267"/>
      <c r="AS72" s="201"/>
      <c r="AT72" s="201"/>
      <c r="AU72" s="201"/>
      <c r="AV72" s="201"/>
      <c r="AW72" s="258"/>
      <c r="AX72" s="259"/>
      <c r="AY72" s="256"/>
      <c r="AZ72" s="201"/>
      <c r="BA72" s="201"/>
      <c r="BB72" s="267"/>
      <c r="BC72" s="201"/>
      <c r="BD72" s="201"/>
      <c r="BE72" s="201"/>
      <c r="BF72" s="201"/>
      <c r="BG72" s="258"/>
      <c r="BH72" s="259"/>
      <c r="BI72" s="256">
        <f>BJ72+BK72+BL72</f>
        <v>92</v>
      </c>
      <c r="BJ72" s="201">
        <v>10</v>
      </c>
      <c r="BK72" s="201"/>
      <c r="BL72" s="321">
        <f>BM72+BN72+BO72+BP72</f>
        <v>82</v>
      </c>
      <c r="BM72" s="260">
        <v>56</v>
      </c>
      <c r="BN72" s="260">
        <v>26</v>
      </c>
      <c r="BO72" s="201"/>
      <c r="BP72" s="201"/>
      <c r="BQ72" s="258"/>
      <c r="BR72" s="259"/>
      <c r="BS72" s="256">
        <f>BT72+BU72+BV72</f>
        <v>48</v>
      </c>
      <c r="BT72" s="201">
        <v>8</v>
      </c>
      <c r="BU72" s="201"/>
      <c r="BV72" s="269">
        <f>BW72+BX72+BY72+BZ72</f>
        <v>40</v>
      </c>
      <c r="BW72" s="260">
        <v>18</v>
      </c>
      <c r="BX72" s="260">
        <v>22</v>
      </c>
      <c r="BY72" s="201"/>
      <c r="BZ72" s="201"/>
      <c r="CA72" s="258"/>
      <c r="CB72" s="259"/>
      <c r="CC72" s="209"/>
      <c r="CD72" s="201"/>
      <c r="CE72" s="201"/>
      <c r="CF72" s="197"/>
      <c r="CG72" s="201"/>
      <c r="CH72" s="201"/>
      <c r="CI72" s="201"/>
      <c r="CJ72" s="201"/>
      <c r="CK72" s="259"/>
      <c r="CL72" s="209"/>
      <c r="CM72" s="201"/>
      <c r="CN72" s="201"/>
      <c r="CO72" s="197"/>
      <c r="CP72" s="201"/>
      <c r="CQ72" s="201"/>
      <c r="CR72" s="201"/>
      <c r="CS72" s="201"/>
      <c r="CT72" s="259"/>
      <c r="CU72" s="209"/>
      <c r="CV72" s="201"/>
      <c r="CW72" s="201"/>
      <c r="CX72" s="197"/>
      <c r="CY72" s="201"/>
      <c r="CZ72" s="201"/>
      <c r="DA72" s="201"/>
      <c r="DB72" s="201"/>
      <c r="DC72" s="259"/>
      <c r="DD72" s="209"/>
      <c r="DE72" s="201"/>
      <c r="DF72" s="201"/>
      <c r="DG72" s="197"/>
      <c r="DH72" s="201"/>
      <c r="DI72" s="201"/>
      <c r="DJ72" s="201"/>
      <c r="DK72" s="201"/>
      <c r="DL72" s="259"/>
      <c r="DM72" s="209"/>
      <c r="DN72" s="201"/>
      <c r="DO72" s="201"/>
      <c r="DP72" s="197"/>
      <c r="DQ72" s="201"/>
      <c r="DR72" s="201"/>
      <c r="DS72" s="201"/>
      <c r="DT72" s="201"/>
      <c r="DU72" s="259"/>
      <c r="DV72" s="209"/>
      <c r="DW72" s="201"/>
      <c r="DX72" s="201"/>
      <c r="DY72" s="197"/>
      <c r="DZ72" s="201"/>
      <c r="EA72" s="201"/>
      <c r="EB72" s="201"/>
      <c r="EC72" s="201"/>
      <c r="ED72" s="259"/>
      <c r="EE72" s="209"/>
      <c r="EF72" s="201"/>
      <c r="EG72" s="201"/>
      <c r="EH72" s="197"/>
      <c r="EI72" s="201"/>
      <c r="EJ72" s="201"/>
      <c r="EK72" s="201"/>
      <c r="EL72" s="201"/>
      <c r="EM72" s="259"/>
      <c r="EN72" s="209"/>
      <c r="EO72" s="201"/>
      <c r="EP72" s="201"/>
      <c r="EQ72" s="197"/>
      <c r="ER72" s="201"/>
      <c r="ES72" s="201"/>
      <c r="ET72" s="201"/>
      <c r="EU72" s="201"/>
      <c r="EV72" s="259"/>
      <c r="EW72" s="209"/>
      <c r="EX72" s="201"/>
      <c r="EY72" s="201"/>
      <c r="EZ72" s="197"/>
      <c r="FA72" s="201"/>
      <c r="FB72" s="201"/>
      <c r="FC72" s="201"/>
      <c r="FD72" s="201"/>
      <c r="FE72" s="259"/>
      <c r="FF72" s="209"/>
      <c r="FG72" s="201"/>
      <c r="FH72" s="201"/>
      <c r="FI72" s="197"/>
      <c r="FJ72" s="201"/>
      <c r="FK72" s="201"/>
      <c r="FL72" s="201"/>
      <c r="FM72" s="201"/>
      <c r="FN72" s="259"/>
      <c r="FO72" s="209"/>
      <c r="FP72" s="201"/>
      <c r="FQ72" s="201"/>
      <c r="FR72" s="197"/>
      <c r="FS72" s="201"/>
      <c r="FT72" s="201"/>
      <c r="FU72" s="201"/>
      <c r="FV72" s="201"/>
      <c r="FW72" s="259"/>
      <c r="FX72" s="209"/>
      <c r="FY72" s="201"/>
      <c r="FZ72" s="201"/>
      <c r="GA72" s="197"/>
      <c r="GB72" s="201"/>
      <c r="GC72" s="201"/>
      <c r="GD72" s="201"/>
      <c r="GE72" s="201"/>
      <c r="GF72" s="259"/>
      <c r="GG72" s="209"/>
      <c r="GH72" s="201"/>
      <c r="GI72" s="201"/>
      <c r="GJ72" s="197"/>
      <c r="GK72" s="201"/>
      <c r="GL72" s="201"/>
      <c r="GM72" s="201"/>
      <c r="GN72" s="201"/>
      <c r="GO72" s="259"/>
      <c r="GP72" s="209"/>
      <c r="GQ72" s="201"/>
      <c r="GR72" s="201"/>
      <c r="GS72" s="197"/>
      <c r="GT72" s="201"/>
      <c r="GU72" s="201"/>
      <c r="GV72" s="201"/>
      <c r="GW72" s="201"/>
      <c r="GX72" s="259"/>
      <c r="GY72" s="209"/>
      <c r="GZ72" s="201"/>
      <c r="HA72" s="201"/>
      <c r="HB72" s="197"/>
      <c r="HC72" s="201"/>
      <c r="HD72" s="201"/>
      <c r="HE72" s="201"/>
      <c r="HF72" s="201"/>
      <c r="HG72" s="259"/>
      <c r="HH72" s="209"/>
      <c r="HI72" s="201"/>
      <c r="HJ72" s="201"/>
      <c r="HK72" s="197"/>
      <c r="HL72" s="201"/>
      <c r="HM72" s="201"/>
      <c r="HN72" s="201"/>
      <c r="HO72" s="201"/>
      <c r="HP72" s="259"/>
      <c r="HQ72" s="262"/>
      <c r="HR72" s="209">
        <v>112</v>
      </c>
      <c r="HS72" s="210">
        <f>I72-HR72</f>
        <v>28</v>
      </c>
      <c r="HT72" s="209" t="s">
        <v>335</v>
      </c>
      <c r="HU72" s="259"/>
    </row>
    <row r="73" spans="1:229" s="97" customFormat="1" ht="36" customHeight="1">
      <c r="A73" s="201" t="s">
        <v>109</v>
      </c>
      <c r="B73" s="252" t="s">
        <v>110</v>
      </c>
      <c r="C73" s="253"/>
      <c r="D73" s="201"/>
      <c r="E73" s="201" t="s">
        <v>692</v>
      </c>
      <c r="F73" s="201"/>
      <c r="G73" s="201"/>
      <c r="H73" s="201"/>
      <c r="I73" s="201">
        <f>U73+AE73+AO73+AY73+BI73+BS73</f>
        <v>50</v>
      </c>
      <c r="J73" s="302"/>
      <c r="K73" s="201">
        <f>V73+AF73+AP73+AZ73+BJ73+BT73</f>
        <v>4</v>
      </c>
      <c r="L73" s="201">
        <f>W73+AG73+AQ73+BA73+BK73+BU73</f>
        <v>0</v>
      </c>
      <c r="M73" s="302"/>
      <c r="N73" s="201">
        <f t="shared" si="73"/>
        <v>46</v>
      </c>
      <c r="O73" s="201">
        <f t="shared" si="73"/>
        <v>0</v>
      </c>
      <c r="P73" s="201">
        <f t="shared" si="73"/>
        <v>46</v>
      </c>
      <c r="Q73" s="197"/>
      <c r="R73" s="197"/>
      <c r="S73" s="197"/>
      <c r="T73" s="255"/>
      <c r="U73" s="256"/>
      <c r="V73" s="201"/>
      <c r="W73" s="201"/>
      <c r="X73" s="267"/>
      <c r="Y73" s="201"/>
      <c r="Z73" s="201"/>
      <c r="AA73" s="201"/>
      <c r="AB73" s="201"/>
      <c r="AC73" s="258"/>
      <c r="AD73" s="259"/>
      <c r="AE73" s="256"/>
      <c r="AF73" s="201"/>
      <c r="AG73" s="201"/>
      <c r="AH73" s="267"/>
      <c r="AI73" s="201"/>
      <c r="AJ73" s="201"/>
      <c r="AK73" s="201"/>
      <c r="AL73" s="201"/>
      <c r="AM73" s="258"/>
      <c r="AN73" s="259"/>
      <c r="AO73" s="256"/>
      <c r="AP73" s="201"/>
      <c r="AQ73" s="201"/>
      <c r="AR73" s="267"/>
      <c r="AS73" s="201"/>
      <c r="AT73" s="201"/>
      <c r="AU73" s="201"/>
      <c r="AV73" s="201"/>
      <c r="AW73" s="258"/>
      <c r="AX73" s="259"/>
      <c r="AY73" s="256"/>
      <c r="AZ73" s="201"/>
      <c r="BA73" s="201"/>
      <c r="BB73" s="267"/>
      <c r="BC73" s="201"/>
      <c r="BD73" s="201"/>
      <c r="BE73" s="201"/>
      <c r="BF73" s="201"/>
      <c r="BG73" s="258"/>
      <c r="BH73" s="259"/>
      <c r="BI73" s="256">
        <f>BJ73+BK73+BL73</f>
        <v>34</v>
      </c>
      <c r="BJ73" s="201">
        <v>4</v>
      </c>
      <c r="BK73" s="201"/>
      <c r="BL73" s="321">
        <f>BM73+BN73+BO73+BP73</f>
        <v>30</v>
      </c>
      <c r="BM73" s="201"/>
      <c r="BN73" s="260">
        <v>30</v>
      </c>
      <c r="BO73" s="201"/>
      <c r="BP73" s="201"/>
      <c r="BQ73" s="258"/>
      <c r="BR73" s="259"/>
      <c r="BS73" s="256">
        <f>BT73+BU73+BV73</f>
        <v>16</v>
      </c>
      <c r="BT73" s="201"/>
      <c r="BU73" s="201"/>
      <c r="BV73" s="269">
        <f>BW73+BX73+BY73+BZ73</f>
        <v>16</v>
      </c>
      <c r="BW73" s="201"/>
      <c r="BX73" s="201">
        <v>16</v>
      </c>
      <c r="BY73" s="201"/>
      <c r="BZ73" s="201"/>
      <c r="CA73" s="258"/>
      <c r="CB73" s="259"/>
      <c r="CC73" s="209"/>
      <c r="CD73" s="201"/>
      <c r="CE73" s="201"/>
      <c r="CF73" s="197"/>
      <c r="CG73" s="201"/>
      <c r="CH73" s="201"/>
      <c r="CI73" s="201"/>
      <c r="CJ73" s="201"/>
      <c r="CK73" s="259"/>
      <c r="CL73" s="209"/>
      <c r="CM73" s="201"/>
      <c r="CN73" s="201"/>
      <c r="CO73" s="197"/>
      <c r="CP73" s="201"/>
      <c r="CQ73" s="201"/>
      <c r="CR73" s="201"/>
      <c r="CS73" s="201"/>
      <c r="CT73" s="259"/>
      <c r="CU73" s="209"/>
      <c r="CV73" s="201"/>
      <c r="CW73" s="201"/>
      <c r="CX73" s="197"/>
      <c r="CY73" s="201"/>
      <c r="CZ73" s="201"/>
      <c r="DA73" s="201"/>
      <c r="DB73" s="201"/>
      <c r="DC73" s="259"/>
      <c r="DD73" s="209"/>
      <c r="DE73" s="201"/>
      <c r="DF73" s="201"/>
      <c r="DG73" s="197"/>
      <c r="DH73" s="201"/>
      <c r="DI73" s="201"/>
      <c r="DJ73" s="201"/>
      <c r="DK73" s="201"/>
      <c r="DL73" s="259"/>
      <c r="DM73" s="209"/>
      <c r="DN73" s="201"/>
      <c r="DO73" s="201"/>
      <c r="DP73" s="197"/>
      <c r="DQ73" s="201"/>
      <c r="DR73" s="201"/>
      <c r="DS73" s="201"/>
      <c r="DT73" s="201"/>
      <c r="DU73" s="259"/>
      <c r="DV73" s="209"/>
      <c r="DW73" s="201"/>
      <c r="DX73" s="201"/>
      <c r="DY73" s="197"/>
      <c r="DZ73" s="201"/>
      <c r="EA73" s="201"/>
      <c r="EB73" s="201"/>
      <c r="EC73" s="201"/>
      <c r="ED73" s="259"/>
      <c r="EE73" s="209"/>
      <c r="EF73" s="201"/>
      <c r="EG73" s="201"/>
      <c r="EH73" s="197"/>
      <c r="EI73" s="201"/>
      <c r="EJ73" s="201"/>
      <c r="EK73" s="201"/>
      <c r="EL73" s="201"/>
      <c r="EM73" s="259"/>
      <c r="EN73" s="209"/>
      <c r="EO73" s="201"/>
      <c r="EP73" s="201"/>
      <c r="EQ73" s="197"/>
      <c r="ER73" s="201"/>
      <c r="ES73" s="201"/>
      <c r="ET73" s="201"/>
      <c r="EU73" s="201"/>
      <c r="EV73" s="259"/>
      <c r="EW73" s="209"/>
      <c r="EX73" s="201"/>
      <c r="EY73" s="201"/>
      <c r="EZ73" s="197"/>
      <c r="FA73" s="201"/>
      <c r="FB73" s="201"/>
      <c r="FC73" s="201"/>
      <c r="FD73" s="201"/>
      <c r="FE73" s="259"/>
      <c r="FF73" s="209"/>
      <c r="FG73" s="201"/>
      <c r="FH73" s="201"/>
      <c r="FI73" s="197"/>
      <c r="FJ73" s="201"/>
      <c r="FK73" s="201"/>
      <c r="FL73" s="201"/>
      <c r="FM73" s="201"/>
      <c r="FN73" s="259"/>
      <c r="FO73" s="209"/>
      <c r="FP73" s="201"/>
      <c r="FQ73" s="201"/>
      <c r="FR73" s="197"/>
      <c r="FS73" s="201"/>
      <c r="FT73" s="201"/>
      <c r="FU73" s="201"/>
      <c r="FV73" s="201"/>
      <c r="FW73" s="259"/>
      <c r="FX73" s="209"/>
      <c r="FY73" s="201"/>
      <c r="FZ73" s="201"/>
      <c r="GA73" s="197"/>
      <c r="GB73" s="201"/>
      <c r="GC73" s="201"/>
      <c r="GD73" s="201"/>
      <c r="GE73" s="201"/>
      <c r="GF73" s="259"/>
      <c r="GG73" s="209"/>
      <c r="GH73" s="201"/>
      <c r="GI73" s="201"/>
      <c r="GJ73" s="197"/>
      <c r="GK73" s="201"/>
      <c r="GL73" s="201"/>
      <c r="GM73" s="201"/>
      <c r="GN73" s="201"/>
      <c r="GO73" s="259"/>
      <c r="GP73" s="209"/>
      <c r="GQ73" s="201"/>
      <c r="GR73" s="201"/>
      <c r="GS73" s="197"/>
      <c r="GT73" s="201"/>
      <c r="GU73" s="201"/>
      <c r="GV73" s="201"/>
      <c r="GW73" s="201"/>
      <c r="GX73" s="259"/>
      <c r="GY73" s="209"/>
      <c r="GZ73" s="201"/>
      <c r="HA73" s="201"/>
      <c r="HB73" s="197"/>
      <c r="HC73" s="201"/>
      <c r="HD73" s="201"/>
      <c r="HE73" s="201"/>
      <c r="HF73" s="201"/>
      <c r="HG73" s="259"/>
      <c r="HH73" s="209"/>
      <c r="HI73" s="201"/>
      <c r="HJ73" s="201"/>
      <c r="HK73" s="197"/>
      <c r="HL73" s="201"/>
      <c r="HM73" s="201"/>
      <c r="HN73" s="201"/>
      <c r="HO73" s="201"/>
      <c r="HP73" s="259"/>
      <c r="HQ73" s="262"/>
      <c r="HR73" s="209">
        <v>38</v>
      </c>
      <c r="HS73" s="210">
        <f>I73-HR73</f>
        <v>12</v>
      </c>
      <c r="HT73" s="209" t="s">
        <v>153</v>
      </c>
      <c r="HU73" s="259"/>
    </row>
    <row r="74" spans="1:229" s="97" customFormat="1" ht="20.25" customHeight="1">
      <c r="A74" s="197" t="s">
        <v>112</v>
      </c>
      <c r="B74" s="252" t="s">
        <v>113</v>
      </c>
      <c r="C74" s="253"/>
      <c r="D74" s="201"/>
      <c r="E74" s="201">
        <v>7.8</v>
      </c>
      <c r="F74" s="197"/>
      <c r="G74" s="197"/>
      <c r="H74" s="305"/>
      <c r="I74" s="306" t="s">
        <v>414</v>
      </c>
      <c r="J74" s="197"/>
      <c r="K74" s="307" t="s">
        <v>447</v>
      </c>
      <c r="L74" s="197"/>
      <c r="M74" s="197"/>
      <c r="N74" s="268">
        <f t="shared" si="73"/>
        <v>72</v>
      </c>
      <c r="O74" s="197" t="s">
        <v>448</v>
      </c>
      <c r="P74" s="445" t="s">
        <v>25</v>
      </c>
      <c r="Q74" s="445"/>
      <c r="R74" s="197"/>
      <c r="S74" s="266"/>
      <c r="T74" s="255"/>
      <c r="U74" s="308"/>
      <c r="V74" s="309" t="s">
        <v>447</v>
      </c>
      <c r="W74" s="201"/>
      <c r="X74" s="197"/>
      <c r="Y74" s="307" t="s">
        <v>448</v>
      </c>
      <c r="Z74" s="201"/>
      <c r="AA74" s="453"/>
      <c r="AB74" s="453"/>
      <c r="AC74" s="453"/>
      <c r="AD74" s="453"/>
      <c r="AE74" s="308"/>
      <c r="AF74" s="309" t="s">
        <v>447</v>
      </c>
      <c r="AG74" s="201"/>
      <c r="AH74" s="197"/>
      <c r="AI74" s="307" t="s">
        <v>448</v>
      </c>
      <c r="AJ74" s="201"/>
      <c r="AK74" s="453"/>
      <c r="AL74" s="453"/>
      <c r="AM74" s="453"/>
      <c r="AN74" s="453"/>
      <c r="AO74" s="443" t="s">
        <v>447</v>
      </c>
      <c r="AP74" s="443"/>
      <c r="AQ74" s="201"/>
      <c r="AR74" s="197"/>
      <c r="AS74" s="307" t="s">
        <v>448</v>
      </c>
      <c r="AT74" s="201"/>
      <c r="AU74" s="453"/>
      <c r="AV74" s="453"/>
      <c r="AW74" s="453"/>
      <c r="AX74" s="453"/>
      <c r="AY74" s="443" t="s">
        <v>447</v>
      </c>
      <c r="AZ74" s="443"/>
      <c r="BA74" s="201"/>
      <c r="BB74" s="197"/>
      <c r="BC74" s="307" t="s">
        <v>448</v>
      </c>
      <c r="BD74" s="201"/>
      <c r="BE74" s="453"/>
      <c r="BF74" s="453"/>
      <c r="BG74" s="453"/>
      <c r="BH74" s="453"/>
      <c r="BI74" s="443" t="s">
        <v>447</v>
      </c>
      <c r="BJ74" s="443"/>
      <c r="BK74" s="201"/>
      <c r="BL74" s="197">
        <v>36</v>
      </c>
      <c r="BM74" s="307" t="s">
        <v>448</v>
      </c>
      <c r="BN74" s="201">
        <v>1</v>
      </c>
      <c r="BO74" s="453"/>
      <c r="BP74" s="453"/>
      <c r="BQ74" s="453"/>
      <c r="BR74" s="453"/>
      <c r="BS74" s="443" t="s">
        <v>447</v>
      </c>
      <c r="BT74" s="443"/>
      <c r="BU74" s="201"/>
      <c r="BV74" s="197">
        <v>36</v>
      </c>
      <c r="BW74" s="307" t="s">
        <v>448</v>
      </c>
      <c r="BX74" s="201">
        <v>1</v>
      </c>
      <c r="BY74" s="453"/>
      <c r="BZ74" s="453"/>
      <c r="CA74" s="453"/>
      <c r="CB74" s="453"/>
      <c r="CC74" s="443" t="s">
        <v>447</v>
      </c>
      <c r="CD74" s="443"/>
      <c r="CE74" s="201"/>
      <c r="CF74" s="197"/>
      <c r="CG74" s="307" t="s">
        <v>448</v>
      </c>
      <c r="CH74" s="201"/>
      <c r="CI74" s="453"/>
      <c r="CJ74" s="453"/>
      <c r="CK74" s="453"/>
      <c r="CL74" s="443" t="s">
        <v>447</v>
      </c>
      <c r="CM74" s="443"/>
      <c r="CN74" s="201"/>
      <c r="CO74" s="197"/>
      <c r="CP74" s="307" t="s">
        <v>448</v>
      </c>
      <c r="CQ74" s="201"/>
      <c r="CR74" s="453"/>
      <c r="CS74" s="453"/>
      <c r="CT74" s="453"/>
      <c r="CU74" s="443" t="s">
        <v>447</v>
      </c>
      <c r="CV74" s="443"/>
      <c r="CW74" s="201"/>
      <c r="CX74" s="197"/>
      <c r="CY74" s="307" t="s">
        <v>448</v>
      </c>
      <c r="CZ74" s="201"/>
      <c r="DA74" s="453"/>
      <c r="DB74" s="453"/>
      <c r="DC74" s="453"/>
      <c r="DD74" s="443" t="s">
        <v>447</v>
      </c>
      <c r="DE74" s="443"/>
      <c r="DF74" s="201"/>
      <c r="DG74" s="197"/>
      <c r="DH74" s="307" t="s">
        <v>448</v>
      </c>
      <c r="DI74" s="201"/>
      <c r="DJ74" s="453"/>
      <c r="DK74" s="453"/>
      <c r="DL74" s="453"/>
      <c r="DM74" s="443" t="s">
        <v>447</v>
      </c>
      <c r="DN74" s="443"/>
      <c r="DO74" s="201"/>
      <c r="DP74" s="197"/>
      <c r="DQ74" s="307" t="s">
        <v>448</v>
      </c>
      <c r="DR74" s="201"/>
      <c r="DS74" s="453"/>
      <c r="DT74" s="453"/>
      <c r="DU74" s="453"/>
      <c r="DV74" s="443" t="s">
        <v>447</v>
      </c>
      <c r="DW74" s="443"/>
      <c r="DX74" s="201"/>
      <c r="DY74" s="197"/>
      <c r="DZ74" s="307" t="s">
        <v>448</v>
      </c>
      <c r="EA74" s="201"/>
      <c r="EB74" s="453"/>
      <c r="EC74" s="453"/>
      <c r="ED74" s="453"/>
      <c r="EE74" s="443" t="s">
        <v>447</v>
      </c>
      <c r="EF74" s="443"/>
      <c r="EG74" s="201"/>
      <c r="EH74" s="197"/>
      <c r="EI74" s="307" t="s">
        <v>448</v>
      </c>
      <c r="EJ74" s="201"/>
      <c r="EK74" s="453"/>
      <c r="EL74" s="453"/>
      <c r="EM74" s="453"/>
      <c r="EN74" s="443" t="s">
        <v>447</v>
      </c>
      <c r="EO74" s="443"/>
      <c r="EP74" s="201"/>
      <c r="EQ74" s="197"/>
      <c r="ER74" s="307" t="s">
        <v>448</v>
      </c>
      <c r="ES74" s="201"/>
      <c r="ET74" s="453"/>
      <c r="EU74" s="453"/>
      <c r="EV74" s="453"/>
      <c r="EW74" s="443" t="s">
        <v>447</v>
      </c>
      <c r="EX74" s="443"/>
      <c r="EY74" s="201"/>
      <c r="EZ74" s="197"/>
      <c r="FA74" s="307" t="s">
        <v>448</v>
      </c>
      <c r="FB74" s="201"/>
      <c r="FC74" s="453"/>
      <c r="FD74" s="453"/>
      <c r="FE74" s="453"/>
      <c r="FF74" s="443" t="s">
        <v>447</v>
      </c>
      <c r="FG74" s="443"/>
      <c r="FH74" s="201"/>
      <c r="FI74" s="197"/>
      <c r="FJ74" s="307" t="s">
        <v>448</v>
      </c>
      <c r="FK74" s="201"/>
      <c r="FL74" s="453"/>
      <c r="FM74" s="453"/>
      <c r="FN74" s="453"/>
      <c r="FO74" s="443" t="s">
        <v>447</v>
      </c>
      <c r="FP74" s="443"/>
      <c r="FQ74" s="201"/>
      <c r="FR74" s="197"/>
      <c r="FS74" s="307" t="s">
        <v>448</v>
      </c>
      <c r="FT74" s="201"/>
      <c r="FU74" s="453"/>
      <c r="FV74" s="453"/>
      <c r="FW74" s="453"/>
      <c r="FX74" s="443" t="s">
        <v>447</v>
      </c>
      <c r="FY74" s="443"/>
      <c r="FZ74" s="201"/>
      <c r="GA74" s="197"/>
      <c r="GB74" s="307" t="s">
        <v>448</v>
      </c>
      <c r="GC74" s="201"/>
      <c r="GD74" s="453"/>
      <c r="GE74" s="453"/>
      <c r="GF74" s="453"/>
      <c r="GG74" s="443" t="s">
        <v>447</v>
      </c>
      <c r="GH74" s="443"/>
      <c r="GI74" s="201"/>
      <c r="GJ74" s="197"/>
      <c r="GK74" s="307" t="s">
        <v>448</v>
      </c>
      <c r="GL74" s="201"/>
      <c r="GM74" s="453"/>
      <c r="GN74" s="453"/>
      <c r="GO74" s="453"/>
      <c r="GP74" s="443" t="s">
        <v>447</v>
      </c>
      <c r="GQ74" s="443"/>
      <c r="GR74" s="201"/>
      <c r="GS74" s="197"/>
      <c r="GT74" s="307" t="s">
        <v>448</v>
      </c>
      <c r="GU74" s="201"/>
      <c r="GV74" s="453"/>
      <c r="GW74" s="453"/>
      <c r="GX74" s="453"/>
      <c r="GY74" s="443" t="s">
        <v>447</v>
      </c>
      <c r="GZ74" s="443"/>
      <c r="HA74" s="201"/>
      <c r="HB74" s="197"/>
      <c r="HC74" s="307" t="s">
        <v>448</v>
      </c>
      <c r="HD74" s="201"/>
      <c r="HE74" s="453"/>
      <c r="HF74" s="453"/>
      <c r="HG74" s="453"/>
      <c r="HH74" s="443" t="s">
        <v>447</v>
      </c>
      <c r="HI74" s="443"/>
      <c r="HJ74" s="201"/>
      <c r="HK74" s="197"/>
      <c r="HL74" s="307" t="s">
        <v>448</v>
      </c>
      <c r="HM74" s="201"/>
      <c r="HN74" s="453"/>
      <c r="HO74" s="453"/>
      <c r="HP74" s="453"/>
      <c r="HQ74" s="262"/>
      <c r="HR74" s="209"/>
      <c r="HS74" s="255"/>
      <c r="HT74" s="209"/>
      <c r="HU74" s="255"/>
    </row>
    <row r="75" spans="1:229" s="97" customFormat="1" ht="21">
      <c r="A75" s="197" t="s">
        <v>115</v>
      </c>
      <c r="B75" s="252" t="s">
        <v>116</v>
      </c>
      <c r="C75" s="253"/>
      <c r="D75" s="201"/>
      <c r="E75" s="201"/>
      <c r="F75" s="197"/>
      <c r="G75" s="197"/>
      <c r="H75" s="305"/>
      <c r="I75" s="306" t="s">
        <v>414</v>
      </c>
      <c r="J75" s="197"/>
      <c r="K75" s="307" t="s">
        <v>447</v>
      </c>
      <c r="L75" s="197"/>
      <c r="M75" s="197"/>
      <c r="N75" s="268">
        <f t="shared" si="73"/>
        <v>108</v>
      </c>
      <c r="O75" s="197" t="s">
        <v>448</v>
      </c>
      <c r="P75" s="445" t="s">
        <v>28</v>
      </c>
      <c r="Q75" s="445"/>
      <c r="R75" s="197"/>
      <c r="S75" s="266"/>
      <c r="T75" s="255"/>
      <c r="U75" s="308"/>
      <c r="V75" s="309" t="s">
        <v>447</v>
      </c>
      <c r="W75" s="201"/>
      <c r="X75" s="197"/>
      <c r="Y75" s="307" t="s">
        <v>448</v>
      </c>
      <c r="Z75" s="201"/>
      <c r="AA75" s="453"/>
      <c r="AB75" s="453"/>
      <c r="AC75" s="453"/>
      <c r="AD75" s="453"/>
      <c r="AE75" s="308"/>
      <c r="AF75" s="309" t="s">
        <v>447</v>
      </c>
      <c r="AG75" s="201"/>
      <c r="AH75" s="197"/>
      <c r="AI75" s="307" t="s">
        <v>448</v>
      </c>
      <c r="AJ75" s="201"/>
      <c r="AK75" s="453"/>
      <c r="AL75" s="453"/>
      <c r="AM75" s="453"/>
      <c r="AN75" s="453"/>
      <c r="AO75" s="443" t="s">
        <v>447</v>
      </c>
      <c r="AP75" s="443"/>
      <c r="AQ75" s="201"/>
      <c r="AR75" s="197"/>
      <c r="AS75" s="307" t="s">
        <v>448</v>
      </c>
      <c r="AT75" s="201"/>
      <c r="AU75" s="453"/>
      <c r="AV75" s="453"/>
      <c r="AW75" s="453"/>
      <c r="AX75" s="453"/>
      <c r="AY75" s="443" t="s">
        <v>447</v>
      </c>
      <c r="AZ75" s="443"/>
      <c r="BA75" s="201"/>
      <c r="BB75" s="197"/>
      <c r="BC75" s="307" t="s">
        <v>448</v>
      </c>
      <c r="BD75" s="201"/>
      <c r="BE75" s="453"/>
      <c r="BF75" s="453"/>
      <c r="BG75" s="453"/>
      <c r="BH75" s="453"/>
      <c r="BI75" s="443" t="s">
        <v>447</v>
      </c>
      <c r="BJ75" s="443"/>
      <c r="BK75" s="201"/>
      <c r="BL75" s="197"/>
      <c r="BM75" s="307" t="s">
        <v>448</v>
      </c>
      <c r="BN75" s="201"/>
      <c r="BO75" s="453"/>
      <c r="BP75" s="453"/>
      <c r="BQ75" s="453"/>
      <c r="BR75" s="453"/>
      <c r="BS75" s="443" t="s">
        <v>447</v>
      </c>
      <c r="BT75" s="443"/>
      <c r="BU75" s="201"/>
      <c r="BV75" s="197" t="s">
        <v>299</v>
      </c>
      <c r="BW75" s="307" t="s">
        <v>448</v>
      </c>
      <c r="BX75" s="201" t="s">
        <v>28</v>
      </c>
      <c r="BY75" s="453"/>
      <c r="BZ75" s="453"/>
      <c r="CA75" s="453"/>
      <c r="CB75" s="453"/>
      <c r="CC75" s="443" t="s">
        <v>447</v>
      </c>
      <c r="CD75" s="443"/>
      <c r="CE75" s="201"/>
      <c r="CF75" s="197"/>
      <c r="CG75" s="307" t="s">
        <v>448</v>
      </c>
      <c r="CH75" s="201"/>
      <c r="CI75" s="453"/>
      <c r="CJ75" s="453"/>
      <c r="CK75" s="453"/>
      <c r="CL75" s="443" t="s">
        <v>447</v>
      </c>
      <c r="CM75" s="443"/>
      <c r="CN75" s="201"/>
      <c r="CO75" s="197"/>
      <c r="CP75" s="307" t="s">
        <v>448</v>
      </c>
      <c r="CQ75" s="201"/>
      <c r="CR75" s="453"/>
      <c r="CS75" s="453"/>
      <c r="CT75" s="453"/>
      <c r="CU75" s="443" t="s">
        <v>447</v>
      </c>
      <c r="CV75" s="443"/>
      <c r="CW75" s="201"/>
      <c r="CX75" s="197"/>
      <c r="CY75" s="307" t="s">
        <v>448</v>
      </c>
      <c r="CZ75" s="201"/>
      <c r="DA75" s="453"/>
      <c r="DB75" s="453"/>
      <c r="DC75" s="453"/>
      <c r="DD75" s="443" t="s">
        <v>447</v>
      </c>
      <c r="DE75" s="443"/>
      <c r="DF75" s="201"/>
      <c r="DG75" s="197"/>
      <c r="DH75" s="307" t="s">
        <v>448</v>
      </c>
      <c r="DI75" s="201"/>
      <c r="DJ75" s="453"/>
      <c r="DK75" s="453"/>
      <c r="DL75" s="453"/>
      <c r="DM75" s="443" t="s">
        <v>447</v>
      </c>
      <c r="DN75" s="443"/>
      <c r="DO75" s="201"/>
      <c r="DP75" s="197"/>
      <c r="DQ75" s="307" t="s">
        <v>448</v>
      </c>
      <c r="DR75" s="201"/>
      <c r="DS75" s="453"/>
      <c r="DT75" s="453"/>
      <c r="DU75" s="453"/>
      <c r="DV75" s="443" t="s">
        <v>447</v>
      </c>
      <c r="DW75" s="443"/>
      <c r="DX75" s="201"/>
      <c r="DY75" s="197"/>
      <c r="DZ75" s="307" t="s">
        <v>448</v>
      </c>
      <c r="EA75" s="201"/>
      <c r="EB75" s="453"/>
      <c r="EC75" s="453"/>
      <c r="ED75" s="453"/>
      <c r="EE75" s="443" t="s">
        <v>447</v>
      </c>
      <c r="EF75" s="443"/>
      <c r="EG75" s="201"/>
      <c r="EH75" s="197"/>
      <c r="EI75" s="307" t="s">
        <v>448</v>
      </c>
      <c r="EJ75" s="201"/>
      <c r="EK75" s="453"/>
      <c r="EL75" s="453"/>
      <c r="EM75" s="453"/>
      <c r="EN75" s="443" t="s">
        <v>447</v>
      </c>
      <c r="EO75" s="443"/>
      <c r="EP75" s="201"/>
      <c r="EQ75" s="197"/>
      <c r="ER75" s="307" t="s">
        <v>448</v>
      </c>
      <c r="ES75" s="201"/>
      <c r="ET75" s="453"/>
      <c r="EU75" s="453"/>
      <c r="EV75" s="453"/>
      <c r="EW75" s="443" t="s">
        <v>447</v>
      </c>
      <c r="EX75" s="443"/>
      <c r="EY75" s="201"/>
      <c r="EZ75" s="197"/>
      <c r="FA75" s="307" t="s">
        <v>448</v>
      </c>
      <c r="FB75" s="201"/>
      <c r="FC75" s="453"/>
      <c r="FD75" s="453"/>
      <c r="FE75" s="453"/>
      <c r="FF75" s="443" t="s">
        <v>447</v>
      </c>
      <c r="FG75" s="443"/>
      <c r="FH75" s="201"/>
      <c r="FI75" s="197"/>
      <c r="FJ75" s="307" t="s">
        <v>448</v>
      </c>
      <c r="FK75" s="201"/>
      <c r="FL75" s="453"/>
      <c r="FM75" s="453"/>
      <c r="FN75" s="453"/>
      <c r="FO75" s="443" t="s">
        <v>447</v>
      </c>
      <c r="FP75" s="443"/>
      <c r="FQ75" s="201"/>
      <c r="FR75" s="197"/>
      <c r="FS75" s="307" t="s">
        <v>448</v>
      </c>
      <c r="FT75" s="201"/>
      <c r="FU75" s="453"/>
      <c r="FV75" s="453"/>
      <c r="FW75" s="453"/>
      <c r="FX75" s="443" t="s">
        <v>447</v>
      </c>
      <c r="FY75" s="443"/>
      <c r="FZ75" s="201"/>
      <c r="GA75" s="197"/>
      <c r="GB75" s="307" t="s">
        <v>448</v>
      </c>
      <c r="GC75" s="201"/>
      <c r="GD75" s="453"/>
      <c r="GE75" s="453"/>
      <c r="GF75" s="453"/>
      <c r="GG75" s="443" t="s">
        <v>447</v>
      </c>
      <c r="GH75" s="443"/>
      <c r="GI75" s="201"/>
      <c r="GJ75" s="197"/>
      <c r="GK75" s="307" t="s">
        <v>448</v>
      </c>
      <c r="GL75" s="201"/>
      <c r="GM75" s="453"/>
      <c r="GN75" s="453"/>
      <c r="GO75" s="453"/>
      <c r="GP75" s="443" t="s">
        <v>447</v>
      </c>
      <c r="GQ75" s="443"/>
      <c r="GR75" s="201"/>
      <c r="GS75" s="197"/>
      <c r="GT75" s="307" t="s">
        <v>448</v>
      </c>
      <c r="GU75" s="201"/>
      <c r="GV75" s="453"/>
      <c r="GW75" s="453"/>
      <c r="GX75" s="453"/>
      <c r="GY75" s="443" t="s">
        <v>447</v>
      </c>
      <c r="GZ75" s="443"/>
      <c r="HA75" s="201"/>
      <c r="HB75" s="197"/>
      <c r="HC75" s="307" t="s">
        <v>448</v>
      </c>
      <c r="HD75" s="201"/>
      <c r="HE75" s="453"/>
      <c r="HF75" s="453"/>
      <c r="HG75" s="453"/>
      <c r="HH75" s="443" t="s">
        <v>447</v>
      </c>
      <c r="HI75" s="443"/>
      <c r="HJ75" s="201"/>
      <c r="HK75" s="197"/>
      <c r="HL75" s="307" t="s">
        <v>448</v>
      </c>
      <c r="HM75" s="201"/>
      <c r="HN75" s="453"/>
      <c r="HO75" s="453"/>
      <c r="HP75" s="453"/>
      <c r="HQ75" s="262"/>
      <c r="HR75" s="209"/>
      <c r="HS75" s="255"/>
      <c r="HT75" s="209"/>
      <c r="HU75" s="255"/>
    </row>
    <row r="76" spans="1:229" s="97" customFormat="1" ht="16.5" customHeight="1">
      <c r="A76" s="197" t="s">
        <v>452</v>
      </c>
      <c r="B76" s="313" t="s">
        <v>638</v>
      </c>
      <c r="C76" s="201">
        <v>8</v>
      </c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201">
        <v>2</v>
      </c>
      <c r="BV76" s="314"/>
      <c r="BW76" s="314"/>
      <c r="BX76" s="314"/>
      <c r="BY76" s="314"/>
      <c r="BZ76" s="314"/>
      <c r="CA76" s="197">
        <v>10</v>
      </c>
      <c r="CB76" s="314"/>
      <c r="CC76" s="314"/>
      <c r="CD76" s="314"/>
      <c r="CE76" s="314"/>
      <c r="CF76" s="314"/>
      <c r="CG76" s="314"/>
      <c r="CH76" s="314"/>
      <c r="CI76" s="314"/>
      <c r="CJ76" s="314"/>
      <c r="CK76" s="314"/>
      <c r="CL76" s="314"/>
      <c r="CM76" s="314"/>
      <c r="CN76" s="314"/>
      <c r="CO76" s="314"/>
      <c r="CP76" s="314"/>
      <c r="CQ76" s="314"/>
      <c r="CR76" s="314"/>
      <c r="CS76" s="314"/>
      <c r="CT76" s="314"/>
      <c r="CU76" s="314"/>
      <c r="CV76" s="314"/>
      <c r="CW76" s="314"/>
      <c r="CX76" s="314"/>
      <c r="CY76" s="314"/>
      <c r="CZ76" s="314"/>
      <c r="DA76" s="314"/>
      <c r="DB76" s="314"/>
      <c r="DC76" s="314"/>
      <c r="DD76" s="314"/>
      <c r="DE76" s="314"/>
      <c r="DF76" s="314"/>
      <c r="DG76" s="314"/>
      <c r="DH76" s="314"/>
      <c r="DI76" s="314"/>
      <c r="DJ76" s="314"/>
      <c r="DK76" s="314"/>
      <c r="DL76" s="314"/>
      <c r="DM76" s="314"/>
      <c r="DN76" s="314"/>
      <c r="DO76" s="314"/>
      <c r="DP76" s="314"/>
      <c r="DQ76" s="314"/>
      <c r="DR76" s="314"/>
      <c r="DS76" s="314"/>
      <c r="DT76" s="314"/>
      <c r="DU76" s="314"/>
      <c r="DV76" s="314"/>
      <c r="DW76" s="314"/>
      <c r="DX76" s="314"/>
      <c r="DY76" s="314"/>
      <c r="DZ76" s="314"/>
      <c r="EA76" s="314"/>
      <c r="EB76" s="314"/>
      <c r="EC76" s="314"/>
      <c r="ED76" s="314"/>
      <c r="EE76" s="314"/>
      <c r="EF76" s="314"/>
      <c r="EG76" s="314"/>
      <c r="EH76" s="314"/>
      <c r="EI76" s="314"/>
      <c r="EJ76" s="314"/>
      <c r="EK76" s="314"/>
      <c r="EL76" s="314"/>
      <c r="EM76" s="314"/>
      <c r="EN76" s="314"/>
      <c r="EO76" s="314"/>
      <c r="EP76" s="314"/>
      <c r="EQ76" s="314"/>
      <c r="ER76" s="314"/>
      <c r="ES76" s="314"/>
      <c r="ET76" s="314"/>
      <c r="EU76" s="314"/>
      <c r="EV76" s="314"/>
      <c r="EW76" s="314"/>
      <c r="EX76" s="314"/>
      <c r="EY76" s="314"/>
      <c r="EZ76" s="314"/>
      <c r="FA76" s="314"/>
      <c r="FB76" s="314"/>
      <c r="FC76" s="314"/>
      <c r="FD76" s="314"/>
      <c r="FE76" s="314"/>
      <c r="FF76" s="314"/>
      <c r="FG76" s="314"/>
      <c r="FH76" s="314"/>
      <c r="FI76" s="314"/>
      <c r="FJ76" s="314"/>
      <c r="FK76" s="314"/>
      <c r="FL76" s="314"/>
      <c r="FM76" s="314"/>
      <c r="FN76" s="314"/>
      <c r="FO76" s="314"/>
      <c r="FP76" s="314"/>
      <c r="FQ76" s="314"/>
      <c r="FR76" s="314"/>
      <c r="FS76" s="314"/>
      <c r="FT76" s="314"/>
      <c r="FU76" s="314"/>
      <c r="FV76" s="314"/>
      <c r="FW76" s="314"/>
      <c r="FX76" s="314"/>
      <c r="FY76" s="314"/>
      <c r="FZ76" s="314"/>
      <c r="GA76" s="314"/>
      <c r="GB76" s="314"/>
      <c r="GC76" s="314"/>
      <c r="GD76" s="314"/>
      <c r="GE76" s="314"/>
      <c r="GF76" s="314"/>
      <c r="GG76" s="314"/>
      <c r="GH76" s="314"/>
      <c r="GI76" s="314"/>
      <c r="GJ76" s="314"/>
      <c r="GK76" s="314"/>
      <c r="GL76" s="314"/>
      <c r="GM76" s="314"/>
      <c r="GN76" s="314"/>
      <c r="GO76" s="314"/>
      <c r="GP76" s="314"/>
      <c r="GQ76" s="314"/>
      <c r="GR76" s="314"/>
      <c r="GS76" s="314"/>
      <c r="GT76" s="314"/>
      <c r="GU76" s="314"/>
      <c r="GV76" s="314"/>
      <c r="GW76" s="314"/>
      <c r="GX76" s="314"/>
      <c r="GY76" s="314"/>
      <c r="GZ76" s="314"/>
      <c r="HA76" s="314"/>
      <c r="HB76" s="314"/>
      <c r="HC76" s="314"/>
      <c r="HD76" s="314"/>
      <c r="HE76" s="314"/>
      <c r="HF76" s="314"/>
      <c r="HG76" s="314"/>
      <c r="HH76" s="314"/>
      <c r="HI76" s="314"/>
      <c r="HJ76" s="314"/>
      <c r="HK76" s="314"/>
      <c r="HL76" s="314"/>
      <c r="HM76" s="314"/>
      <c r="HN76" s="314"/>
      <c r="HO76" s="314"/>
      <c r="HP76" s="314"/>
      <c r="HQ76" s="201"/>
      <c r="HR76" s="314"/>
      <c r="HS76" s="314"/>
      <c r="HT76" s="314"/>
      <c r="HU76" s="315"/>
    </row>
    <row r="77" spans="1:229" s="97" customFormat="1" ht="14.25" customHeight="1">
      <c r="A77" s="197"/>
      <c r="B77" s="316" t="s">
        <v>451</v>
      </c>
      <c r="C77" s="317">
        <f>I70+N74+N75</f>
        <v>370</v>
      </c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314"/>
      <c r="BW77" s="314"/>
      <c r="BX77" s="314"/>
      <c r="BY77" s="314"/>
      <c r="BZ77" s="314"/>
      <c r="CA77" s="314"/>
      <c r="CB77" s="314"/>
      <c r="CC77" s="314"/>
      <c r="CD77" s="314"/>
      <c r="CE77" s="314"/>
      <c r="CF77" s="314"/>
      <c r="CG77" s="314"/>
      <c r="CH77" s="314"/>
      <c r="CI77" s="314"/>
      <c r="CJ77" s="314"/>
      <c r="CK77" s="314"/>
      <c r="CL77" s="314"/>
      <c r="CM77" s="314"/>
      <c r="CN77" s="314"/>
      <c r="CO77" s="314"/>
      <c r="CP77" s="314"/>
      <c r="CQ77" s="314"/>
      <c r="CR77" s="314"/>
      <c r="CS77" s="314"/>
      <c r="CT77" s="314"/>
      <c r="CU77" s="314"/>
      <c r="CV77" s="314"/>
      <c r="CW77" s="314"/>
      <c r="CX77" s="314"/>
      <c r="CY77" s="314"/>
      <c r="CZ77" s="314"/>
      <c r="DA77" s="314"/>
      <c r="DB77" s="314"/>
      <c r="DC77" s="314"/>
      <c r="DD77" s="314"/>
      <c r="DE77" s="314"/>
      <c r="DF77" s="314"/>
      <c r="DG77" s="314"/>
      <c r="DH77" s="314"/>
      <c r="DI77" s="314"/>
      <c r="DJ77" s="314"/>
      <c r="DK77" s="314"/>
      <c r="DL77" s="314"/>
      <c r="DM77" s="314"/>
      <c r="DN77" s="314"/>
      <c r="DO77" s="314"/>
      <c r="DP77" s="314"/>
      <c r="DQ77" s="314"/>
      <c r="DR77" s="314"/>
      <c r="DS77" s="314"/>
      <c r="DT77" s="314"/>
      <c r="DU77" s="314"/>
      <c r="DV77" s="314"/>
      <c r="DW77" s="314"/>
      <c r="DX77" s="314"/>
      <c r="DY77" s="314"/>
      <c r="DZ77" s="314"/>
      <c r="EA77" s="314"/>
      <c r="EB77" s="314"/>
      <c r="EC77" s="314"/>
      <c r="ED77" s="314"/>
      <c r="EE77" s="314"/>
      <c r="EF77" s="314"/>
      <c r="EG77" s="314"/>
      <c r="EH77" s="314"/>
      <c r="EI77" s="314"/>
      <c r="EJ77" s="314"/>
      <c r="EK77" s="314"/>
      <c r="EL77" s="314"/>
      <c r="EM77" s="314"/>
      <c r="EN77" s="314"/>
      <c r="EO77" s="314"/>
      <c r="EP77" s="314"/>
      <c r="EQ77" s="314"/>
      <c r="ER77" s="314"/>
      <c r="ES77" s="314"/>
      <c r="ET77" s="314"/>
      <c r="EU77" s="314"/>
      <c r="EV77" s="314"/>
      <c r="EW77" s="314"/>
      <c r="EX77" s="314"/>
      <c r="EY77" s="314"/>
      <c r="EZ77" s="314"/>
      <c r="FA77" s="314"/>
      <c r="FB77" s="314"/>
      <c r="FC77" s="314"/>
      <c r="FD77" s="314"/>
      <c r="FE77" s="314"/>
      <c r="FF77" s="314"/>
      <c r="FG77" s="314"/>
      <c r="FH77" s="314"/>
      <c r="FI77" s="314"/>
      <c r="FJ77" s="314"/>
      <c r="FK77" s="314"/>
      <c r="FL77" s="314"/>
      <c r="FM77" s="314"/>
      <c r="FN77" s="314"/>
      <c r="FO77" s="314"/>
      <c r="FP77" s="314"/>
      <c r="FQ77" s="314"/>
      <c r="FR77" s="314"/>
      <c r="FS77" s="314"/>
      <c r="FT77" s="314"/>
      <c r="FU77" s="314"/>
      <c r="FV77" s="314"/>
      <c r="FW77" s="314"/>
      <c r="FX77" s="314"/>
      <c r="FY77" s="314"/>
      <c r="FZ77" s="314"/>
      <c r="GA77" s="314"/>
      <c r="GB77" s="314"/>
      <c r="GC77" s="314"/>
      <c r="GD77" s="314"/>
      <c r="GE77" s="314"/>
      <c r="GF77" s="314"/>
      <c r="GG77" s="314"/>
      <c r="GH77" s="314"/>
      <c r="GI77" s="314"/>
      <c r="GJ77" s="314"/>
      <c r="GK77" s="314"/>
      <c r="GL77" s="314"/>
      <c r="GM77" s="314"/>
      <c r="GN77" s="314"/>
      <c r="GO77" s="314"/>
      <c r="GP77" s="314"/>
      <c r="GQ77" s="314"/>
      <c r="GR77" s="314"/>
      <c r="GS77" s="314"/>
      <c r="GT77" s="314"/>
      <c r="GU77" s="314"/>
      <c r="GV77" s="314"/>
      <c r="GW77" s="314"/>
      <c r="GX77" s="314"/>
      <c r="GY77" s="314"/>
      <c r="GZ77" s="314"/>
      <c r="HA77" s="314"/>
      <c r="HB77" s="314"/>
      <c r="HC77" s="314"/>
      <c r="HD77" s="314"/>
      <c r="HE77" s="314"/>
      <c r="HF77" s="314"/>
      <c r="HG77" s="314"/>
      <c r="HH77" s="314"/>
      <c r="HI77" s="314"/>
      <c r="HJ77" s="314"/>
      <c r="HK77" s="314"/>
      <c r="HL77" s="314"/>
      <c r="HM77" s="314"/>
      <c r="HN77" s="314"/>
      <c r="HO77" s="314"/>
      <c r="HP77" s="314"/>
      <c r="HQ77" s="201"/>
      <c r="HR77" s="314"/>
      <c r="HS77" s="314"/>
      <c r="HT77" s="314"/>
      <c r="HU77" s="315"/>
    </row>
    <row r="78" spans="1:229" s="97" customFormat="1" ht="3" customHeight="1" thickBot="1">
      <c r="A78" s="239"/>
      <c r="B78" s="240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/>
      <c r="DH78" s="239"/>
      <c r="DI78" s="239"/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/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/>
      <c r="EF78" s="239"/>
      <c r="EG78" s="239"/>
      <c r="EH78" s="239"/>
      <c r="EI78" s="239"/>
      <c r="EJ78" s="239"/>
      <c r="EK78" s="239"/>
      <c r="EL78" s="239"/>
      <c r="EM78" s="239"/>
      <c r="EN78" s="239"/>
      <c r="EO78" s="239"/>
      <c r="EP78" s="239"/>
      <c r="EQ78" s="239"/>
      <c r="ER78" s="239"/>
      <c r="ES78" s="239"/>
      <c r="ET78" s="239"/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  <c r="FE78" s="239"/>
      <c r="FF78" s="239"/>
      <c r="FG78" s="239"/>
      <c r="FH78" s="239"/>
      <c r="FI78" s="239"/>
      <c r="FJ78" s="239"/>
      <c r="FK78" s="239"/>
      <c r="FL78" s="239"/>
      <c r="FM78" s="239"/>
      <c r="FN78" s="239"/>
      <c r="FO78" s="239"/>
      <c r="FP78" s="239"/>
      <c r="FQ78" s="239"/>
      <c r="FR78" s="239"/>
      <c r="FS78" s="239"/>
      <c r="FT78" s="239"/>
      <c r="FU78" s="239"/>
      <c r="FV78" s="239"/>
      <c r="FW78" s="239"/>
      <c r="FX78" s="239"/>
      <c r="FY78" s="239"/>
      <c r="FZ78" s="239"/>
      <c r="GA78" s="239"/>
      <c r="GB78" s="239"/>
      <c r="GC78" s="239"/>
      <c r="GD78" s="239"/>
      <c r="GE78" s="239"/>
      <c r="GF78" s="239"/>
      <c r="GG78" s="239"/>
      <c r="GH78" s="239"/>
      <c r="GI78" s="239"/>
      <c r="GJ78" s="239"/>
      <c r="GK78" s="239"/>
      <c r="GL78" s="239"/>
      <c r="GM78" s="239"/>
      <c r="GN78" s="239"/>
      <c r="GO78" s="239"/>
      <c r="GP78" s="239"/>
      <c r="GQ78" s="239"/>
      <c r="GR78" s="239"/>
      <c r="GS78" s="239"/>
      <c r="GT78" s="239"/>
      <c r="GU78" s="239"/>
      <c r="GV78" s="239"/>
      <c r="GW78" s="239"/>
      <c r="GX78" s="239"/>
      <c r="GY78" s="239"/>
      <c r="GZ78" s="239"/>
      <c r="HA78" s="239"/>
      <c r="HB78" s="239"/>
      <c r="HC78" s="239"/>
      <c r="HD78" s="239"/>
      <c r="HE78" s="239"/>
      <c r="HF78" s="239"/>
      <c r="HG78" s="239"/>
      <c r="HH78" s="239"/>
      <c r="HI78" s="239"/>
      <c r="HJ78" s="239"/>
      <c r="HK78" s="239"/>
      <c r="HL78" s="239"/>
      <c r="HM78" s="239"/>
      <c r="HN78" s="239"/>
      <c r="HO78" s="239"/>
      <c r="HP78" s="239"/>
      <c r="HQ78" s="239"/>
      <c r="HR78" s="239"/>
      <c r="HS78" s="239"/>
      <c r="HT78" s="239"/>
      <c r="HU78" s="239"/>
    </row>
    <row r="79" spans="1:229" s="97" customFormat="1" ht="42.75" thickBot="1">
      <c r="A79" s="294" t="s">
        <v>117</v>
      </c>
      <c r="B79" s="295" t="s">
        <v>625</v>
      </c>
      <c r="C79" s="294" t="s">
        <v>22</v>
      </c>
      <c r="D79" s="296"/>
      <c r="E79" s="296" t="s">
        <v>28</v>
      </c>
      <c r="F79" s="296"/>
      <c r="G79" s="296"/>
      <c r="H79" s="296"/>
      <c r="I79" s="296">
        <f>U79+AE79+AO79+AY79+BI79+BS79</f>
        <v>170</v>
      </c>
      <c r="J79" s="296"/>
      <c r="K79" s="296" t="s">
        <v>246</v>
      </c>
      <c r="L79" s="296"/>
      <c r="M79" s="296"/>
      <c r="N79" s="296">
        <f>X79+AH79+AR79+BB79+BL79+BV79</f>
        <v>144</v>
      </c>
      <c r="O79" s="296">
        <f>Y79+AI79+AS79+BC79+BM79+BW79</f>
        <v>40</v>
      </c>
      <c r="P79" s="296">
        <f>Z79+AJ79+AT79+BD79+BN79+BX79</f>
        <v>80</v>
      </c>
      <c r="Q79" s="296"/>
      <c r="R79" s="296" t="s">
        <v>99</v>
      </c>
      <c r="S79" s="297"/>
      <c r="T79" s="298"/>
      <c r="U79" s="296">
        <f aca="true" t="shared" si="74" ref="U79:AB79">U81+U82</f>
        <v>0</v>
      </c>
      <c r="V79" s="296">
        <f t="shared" si="74"/>
        <v>0</v>
      </c>
      <c r="W79" s="296">
        <f>W81+W82+W85</f>
        <v>0</v>
      </c>
      <c r="X79" s="296">
        <f t="shared" si="74"/>
        <v>0</v>
      </c>
      <c r="Y79" s="296">
        <f t="shared" si="74"/>
        <v>0</v>
      </c>
      <c r="Z79" s="296">
        <f t="shared" si="74"/>
        <v>0</v>
      </c>
      <c r="AA79" s="296">
        <f t="shared" si="74"/>
        <v>0</v>
      </c>
      <c r="AB79" s="296">
        <f t="shared" si="74"/>
        <v>0</v>
      </c>
      <c r="AC79" s="322">
        <f>AC81+AC82+AC85</f>
        <v>0</v>
      </c>
      <c r="AD79" s="298"/>
      <c r="AE79" s="296">
        <f aca="true" t="shared" si="75" ref="AE79:AL79">AE81+AE82</f>
        <v>170</v>
      </c>
      <c r="AF79" s="296">
        <f t="shared" si="75"/>
        <v>26</v>
      </c>
      <c r="AG79" s="296">
        <f>AG81+AG82+AG85</f>
        <v>2</v>
      </c>
      <c r="AH79" s="296">
        <f t="shared" si="75"/>
        <v>144</v>
      </c>
      <c r="AI79" s="296">
        <f t="shared" si="75"/>
        <v>40</v>
      </c>
      <c r="AJ79" s="296">
        <f t="shared" si="75"/>
        <v>80</v>
      </c>
      <c r="AK79" s="296">
        <f t="shared" si="75"/>
        <v>0</v>
      </c>
      <c r="AL79" s="296">
        <f t="shared" si="75"/>
        <v>24</v>
      </c>
      <c r="AM79" s="322">
        <f>AM81+AM82+AM85</f>
        <v>10</v>
      </c>
      <c r="AN79" s="298"/>
      <c r="AO79" s="296">
        <f aca="true" t="shared" si="76" ref="AO79:AV79">AO81+AO82</f>
        <v>0</v>
      </c>
      <c r="AP79" s="296">
        <f t="shared" si="76"/>
        <v>0</v>
      </c>
      <c r="AQ79" s="296">
        <f>AQ81+AQ82+AQ85</f>
        <v>0</v>
      </c>
      <c r="AR79" s="296">
        <f t="shared" si="76"/>
        <v>0</v>
      </c>
      <c r="AS79" s="296">
        <f t="shared" si="76"/>
        <v>0</v>
      </c>
      <c r="AT79" s="296">
        <f t="shared" si="76"/>
        <v>0</v>
      </c>
      <c r="AU79" s="296">
        <f t="shared" si="76"/>
        <v>0</v>
      </c>
      <c r="AV79" s="296">
        <f t="shared" si="76"/>
        <v>0</v>
      </c>
      <c r="AW79" s="322">
        <f>AW81+AW82+AW85</f>
        <v>0</v>
      </c>
      <c r="AX79" s="298"/>
      <c r="AY79" s="296">
        <f aca="true" t="shared" si="77" ref="AY79:BF79">AY81+AY82</f>
        <v>0</v>
      </c>
      <c r="AZ79" s="296">
        <f t="shared" si="77"/>
        <v>0</v>
      </c>
      <c r="BA79" s="296">
        <f>BA81+BA82+BA85</f>
        <v>0</v>
      </c>
      <c r="BB79" s="296">
        <f t="shared" si="77"/>
        <v>0</v>
      </c>
      <c r="BC79" s="296">
        <f t="shared" si="77"/>
        <v>0</v>
      </c>
      <c r="BD79" s="296">
        <f t="shared" si="77"/>
        <v>0</v>
      </c>
      <c r="BE79" s="296">
        <f t="shared" si="77"/>
        <v>0</v>
      </c>
      <c r="BF79" s="296">
        <f t="shared" si="77"/>
        <v>0</v>
      </c>
      <c r="BG79" s="322">
        <f>BG81+BG82+BG85</f>
        <v>0</v>
      </c>
      <c r="BH79" s="298"/>
      <c r="BI79" s="296">
        <f aca="true" t="shared" si="78" ref="BI79:BP79">BI81+BI82</f>
        <v>0</v>
      </c>
      <c r="BJ79" s="296">
        <f t="shared" si="78"/>
        <v>0</v>
      </c>
      <c r="BK79" s="296">
        <f>BK81+BK82+BK85</f>
        <v>0</v>
      </c>
      <c r="BL79" s="296">
        <f t="shared" si="78"/>
        <v>0</v>
      </c>
      <c r="BM79" s="296">
        <f t="shared" si="78"/>
        <v>0</v>
      </c>
      <c r="BN79" s="296">
        <f t="shared" si="78"/>
        <v>0</v>
      </c>
      <c r="BO79" s="296">
        <f t="shared" si="78"/>
        <v>0</v>
      </c>
      <c r="BP79" s="296">
        <f t="shared" si="78"/>
        <v>0</v>
      </c>
      <c r="BQ79" s="322">
        <f>BQ81+BQ82+BQ85</f>
        <v>0</v>
      </c>
      <c r="BR79" s="298"/>
      <c r="BS79" s="296">
        <f aca="true" t="shared" si="79" ref="BS79:BZ79">BS81+BS82</f>
        <v>0</v>
      </c>
      <c r="BT79" s="296">
        <f t="shared" si="79"/>
        <v>0</v>
      </c>
      <c r="BU79" s="296">
        <f>BU81+BU82+BU85</f>
        <v>0</v>
      </c>
      <c r="BV79" s="296">
        <f t="shared" si="79"/>
        <v>0</v>
      </c>
      <c r="BW79" s="296">
        <f t="shared" si="79"/>
        <v>0</v>
      </c>
      <c r="BX79" s="296">
        <f t="shared" si="79"/>
        <v>0</v>
      </c>
      <c r="BY79" s="296">
        <f t="shared" si="79"/>
        <v>0</v>
      </c>
      <c r="BZ79" s="296">
        <f t="shared" si="79"/>
        <v>0</v>
      </c>
      <c r="CA79" s="322">
        <f>CA81+CA82+CA85</f>
        <v>0</v>
      </c>
      <c r="CB79" s="298"/>
      <c r="CC79" s="198"/>
      <c r="CD79" s="235"/>
      <c r="CE79" s="235"/>
      <c r="CF79" s="235"/>
      <c r="CG79" s="235"/>
      <c r="CH79" s="235"/>
      <c r="CI79" s="235"/>
      <c r="CJ79" s="235"/>
      <c r="CK79" s="199"/>
      <c r="CL79" s="198"/>
      <c r="CM79" s="235"/>
      <c r="CN79" s="235"/>
      <c r="CO79" s="235"/>
      <c r="CP79" s="235"/>
      <c r="CQ79" s="235"/>
      <c r="CR79" s="235"/>
      <c r="CS79" s="235"/>
      <c r="CT79" s="199"/>
      <c r="CU79" s="198"/>
      <c r="CV79" s="235"/>
      <c r="CW79" s="235"/>
      <c r="CX79" s="235"/>
      <c r="CY79" s="235"/>
      <c r="CZ79" s="235"/>
      <c r="DA79" s="235"/>
      <c r="DB79" s="235"/>
      <c r="DC79" s="199"/>
      <c r="DD79" s="198"/>
      <c r="DE79" s="235"/>
      <c r="DF79" s="235"/>
      <c r="DG79" s="235"/>
      <c r="DH79" s="235"/>
      <c r="DI79" s="235"/>
      <c r="DJ79" s="235"/>
      <c r="DK79" s="235"/>
      <c r="DL79" s="199"/>
      <c r="DM79" s="198"/>
      <c r="DN79" s="235"/>
      <c r="DO79" s="235"/>
      <c r="DP79" s="235"/>
      <c r="DQ79" s="235"/>
      <c r="DR79" s="235"/>
      <c r="DS79" s="235"/>
      <c r="DT79" s="235"/>
      <c r="DU79" s="199"/>
      <c r="DV79" s="198"/>
      <c r="DW79" s="235"/>
      <c r="DX79" s="235"/>
      <c r="DY79" s="235"/>
      <c r="DZ79" s="235"/>
      <c r="EA79" s="235"/>
      <c r="EB79" s="235"/>
      <c r="EC79" s="235"/>
      <c r="ED79" s="199"/>
      <c r="EE79" s="198"/>
      <c r="EF79" s="235"/>
      <c r="EG79" s="235"/>
      <c r="EH79" s="235"/>
      <c r="EI79" s="235"/>
      <c r="EJ79" s="235"/>
      <c r="EK79" s="235"/>
      <c r="EL79" s="235"/>
      <c r="EM79" s="199"/>
      <c r="EN79" s="198"/>
      <c r="EO79" s="235"/>
      <c r="EP79" s="235"/>
      <c r="EQ79" s="235"/>
      <c r="ER79" s="235"/>
      <c r="ES79" s="235"/>
      <c r="ET79" s="235"/>
      <c r="EU79" s="235"/>
      <c r="EV79" s="199"/>
      <c r="EW79" s="198"/>
      <c r="EX79" s="235"/>
      <c r="EY79" s="235"/>
      <c r="EZ79" s="235"/>
      <c r="FA79" s="235"/>
      <c r="FB79" s="235"/>
      <c r="FC79" s="235"/>
      <c r="FD79" s="235"/>
      <c r="FE79" s="199"/>
      <c r="FF79" s="198"/>
      <c r="FG79" s="235"/>
      <c r="FH79" s="235"/>
      <c r="FI79" s="235"/>
      <c r="FJ79" s="235"/>
      <c r="FK79" s="235"/>
      <c r="FL79" s="235"/>
      <c r="FM79" s="235"/>
      <c r="FN79" s="199"/>
      <c r="FO79" s="198"/>
      <c r="FP79" s="235"/>
      <c r="FQ79" s="235"/>
      <c r="FR79" s="235"/>
      <c r="FS79" s="235"/>
      <c r="FT79" s="235"/>
      <c r="FU79" s="235"/>
      <c r="FV79" s="235"/>
      <c r="FW79" s="199"/>
      <c r="FX79" s="198"/>
      <c r="FY79" s="235"/>
      <c r="FZ79" s="235"/>
      <c r="GA79" s="235"/>
      <c r="GB79" s="235"/>
      <c r="GC79" s="235"/>
      <c r="GD79" s="235"/>
      <c r="GE79" s="235"/>
      <c r="GF79" s="199"/>
      <c r="GG79" s="198"/>
      <c r="GH79" s="235"/>
      <c r="GI79" s="235"/>
      <c r="GJ79" s="235"/>
      <c r="GK79" s="235"/>
      <c r="GL79" s="235"/>
      <c r="GM79" s="235"/>
      <c r="GN79" s="235"/>
      <c r="GO79" s="199"/>
      <c r="GP79" s="198"/>
      <c r="GQ79" s="235"/>
      <c r="GR79" s="235"/>
      <c r="GS79" s="235"/>
      <c r="GT79" s="235"/>
      <c r="GU79" s="235"/>
      <c r="GV79" s="235"/>
      <c r="GW79" s="235"/>
      <c r="GX79" s="199"/>
      <c r="GY79" s="198"/>
      <c r="GZ79" s="235"/>
      <c r="HA79" s="235"/>
      <c r="HB79" s="235"/>
      <c r="HC79" s="235"/>
      <c r="HD79" s="235"/>
      <c r="HE79" s="235"/>
      <c r="HF79" s="235"/>
      <c r="HG79" s="199"/>
      <c r="HH79" s="198"/>
      <c r="HI79" s="235"/>
      <c r="HJ79" s="235"/>
      <c r="HK79" s="235"/>
      <c r="HL79" s="235"/>
      <c r="HM79" s="235"/>
      <c r="HN79" s="235"/>
      <c r="HO79" s="235"/>
      <c r="HP79" s="199"/>
      <c r="HQ79" s="238"/>
      <c r="HR79" s="198">
        <f>HR81+HR82</f>
        <v>140</v>
      </c>
      <c r="HS79" s="210">
        <f>HS81+HS82</f>
        <v>30</v>
      </c>
      <c r="HT79" s="198" t="s">
        <v>321</v>
      </c>
      <c r="HU79" s="199"/>
    </row>
    <row r="80" spans="1:229" s="97" customFormat="1" ht="3.75" customHeight="1">
      <c r="A80" s="239"/>
      <c r="B80" s="240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9"/>
      <c r="DU80" s="239"/>
      <c r="DV80" s="239"/>
      <c r="DW80" s="239"/>
      <c r="DX80" s="239"/>
      <c r="DY80" s="239"/>
      <c r="DZ80" s="239"/>
      <c r="EA80" s="239"/>
      <c r="EB80" s="239"/>
      <c r="EC80" s="239"/>
      <c r="ED80" s="239"/>
      <c r="EE80" s="239"/>
      <c r="EF80" s="239"/>
      <c r="EG80" s="239"/>
      <c r="EH80" s="239"/>
      <c r="EI80" s="239"/>
      <c r="EJ80" s="239"/>
      <c r="EK80" s="239"/>
      <c r="EL80" s="239"/>
      <c r="EM80" s="239"/>
      <c r="EN80" s="239"/>
      <c r="EO80" s="239"/>
      <c r="EP80" s="239"/>
      <c r="EQ80" s="239"/>
      <c r="ER80" s="239"/>
      <c r="ES80" s="239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39"/>
      <c r="FF80" s="239"/>
      <c r="FG80" s="239"/>
      <c r="FH80" s="239"/>
      <c r="FI80" s="239"/>
      <c r="FJ80" s="239"/>
      <c r="FK80" s="239"/>
      <c r="FL80" s="239"/>
      <c r="FM80" s="239"/>
      <c r="FN80" s="239"/>
      <c r="FO80" s="239"/>
      <c r="FP80" s="239"/>
      <c r="FQ80" s="239"/>
      <c r="FR80" s="239"/>
      <c r="FS80" s="239"/>
      <c r="FT80" s="239"/>
      <c r="FU80" s="239"/>
      <c r="FV80" s="239"/>
      <c r="FW80" s="239"/>
      <c r="FX80" s="239"/>
      <c r="FY80" s="239"/>
      <c r="FZ80" s="239"/>
      <c r="GA80" s="239"/>
      <c r="GB80" s="239"/>
      <c r="GC80" s="239"/>
      <c r="GD80" s="239"/>
      <c r="GE80" s="239"/>
      <c r="GF80" s="239"/>
      <c r="GG80" s="239"/>
      <c r="GH80" s="239"/>
      <c r="GI80" s="239"/>
      <c r="GJ80" s="239"/>
      <c r="GK80" s="239"/>
      <c r="GL80" s="239"/>
      <c r="GM80" s="239"/>
      <c r="GN80" s="239"/>
      <c r="GO80" s="239"/>
      <c r="GP80" s="239"/>
      <c r="GQ80" s="239"/>
      <c r="GR80" s="239"/>
      <c r="GS80" s="239"/>
      <c r="GT80" s="239"/>
      <c r="GU80" s="239"/>
      <c r="GV80" s="239"/>
      <c r="GW80" s="239"/>
      <c r="GX80" s="239"/>
      <c r="GY80" s="239"/>
      <c r="GZ80" s="239"/>
      <c r="HA80" s="239"/>
      <c r="HB80" s="239"/>
      <c r="HC80" s="239"/>
      <c r="HD80" s="239"/>
      <c r="HE80" s="239"/>
      <c r="HF80" s="239"/>
      <c r="HG80" s="239"/>
      <c r="HH80" s="239"/>
      <c r="HI80" s="239"/>
      <c r="HJ80" s="239"/>
      <c r="HK80" s="239"/>
      <c r="HL80" s="239"/>
      <c r="HM80" s="239"/>
      <c r="HN80" s="239"/>
      <c r="HO80" s="239"/>
      <c r="HP80" s="239"/>
      <c r="HQ80" s="239"/>
      <c r="HR80" s="239"/>
      <c r="HS80" s="239"/>
      <c r="HT80" s="239"/>
      <c r="HU80" s="239"/>
    </row>
    <row r="81" spans="1:229" s="97" customFormat="1" ht="34.5" customHeight="1">
      <c r="A81" s="201" t="s">
        <v>120</v>
      </c>
      <c r="B81" s="252" t="s">
        <v>122</v>
      </c>
      <c r="C81" s="253"/>
      <c r="D81" s="201"/>
      <c r="E81" s="201" t="s">
        <v>694</v>
      </c>
      <c r="F81" s="201"/>
      <c r="G81" s="201"/>
      <c r="H81" s="201"/>
      <c r="I81" s="201">
        <f>U81+AE81+AO81+AY81+BI81+BS81</f>
        <v>126</v>
      </c>
      <c r="J81" s="302"/>
      <c r="K81" s="201">
        <f>V81+AF81+AP81+AZ81+BJ81+BT81</f>
        <v>18</v>
      </c>
      <c r="L81" s="201">
        <f>W81+AG81+AQ81+BA81+BK81+BU81</f>
        <v>0</v>
      </c>
      <c r="M81" s="302"/>
      <c r="N81" s="201">
        <f aca="true" t="shared" si="80" ref="N81:P84">X81+AH81+AR81+BB81+BL81+BV81</f>
        <v>108</v>
      </c>
      <c r="O81" s="201">
        <f t="shared" si="80"/>
        <v>40</v>
      </c>
      <c r="P81" s="201">
        <f t="shared" si="80"/>
        <v>44</v>
      </c>
      <c r="Q81" s="197"/>
      <c r="R81" s="197"/>
      <c r="S81" s="197"/>
      <c r="T81" s="255"/>
      <c r="U81" s="256"/>
      <c r="V81" s="201"/>
      <c r="W81" s="201"/>
      <c r="X81" s="267"/>
      <c r="Y81" s="201"/>
      <c r="Z81" s="201"/>
      <c r="AA81" s="201"/>
      <c r="AB81" s="201"/>
      <c r="AC81" s="258"/>
      <c r="AD81" s="259"/>
      <c r="AE81" s="256">
        <f>AF81+AH81</f>
        <v>126</v>
      </c>
      <c r="AF81" s="201">
        <v>18</v>
      </c>
      <c r="AG81" s="201"/>
      <c r="AH81" s="269">
        <f>AI81+AJ81+AK81+AL81</f>
        <v>108</v>
      </c>
      <c r="AI81" s="260">
        <v>40</v>
      </c>
      <c r="AJ81" s="260">
        <v>44</v>
      </c>
      <c r="AK81" s="201"/>
      <c r="AL81" s="260">
        <v>24</v>
      </c>
      <c r="AM81" s="303"/>
      <c r="AN81" s="259"/>
      <c r="AO81" s="256"/>
      <c r="AP81" s="201"/>
      <c r="AQ81" s="201"/>
      <c r="AR81" s="267"/>
      <c r="AS81" s="201"/>
      <c r="AT81" s="201"/>
      <c r="AU81" s="201"/>
      <c r="AV81" s="201"/>
      <c r="AW81" s="258"/>
      <c r="AX81" s="259"/>
      <c r="AY81" s="256"/>
      <c r="AZ81" s="201"/>
      <c r="BA81" s="201"/>
      <c r="BB81" s="267"/>
      <c r="BC81" s="201"/>
      <c r="BD81" s="201"/>
      <c r="BE81" s="201"/>
      <c r="BF81" s="201"/>
      <c r="BG81" s="258"/>
      <c r="BH81" s="259"/>
      <c r="BI81" s="256"/>
      <c r="BJ81" s="201"/>
      <c r="BK81" s="201"/>
      <c r="BL81" s="267"/>
      <c r="BM81" s="201"/>
      <c r="BN81" s="201"/>
      <c r="BO81" s="201"/>
      <c r="BP81" s="201"/>
      <c r="BQ81" s="258"/>
      <c r="BR81" s="259"/>
      <c r="BS81" s="256"/>
      <c r="BT81" s="201"/>
      <c r="BU81" s="201"/>
      <c r="BV81" s="267"/>
      <c r="BW81" s="201"/>
      <c r="BX81" s="201"/>
      <c r="BY81" s="201"/>
      <c r="BZ81" s="201"/>
      <c r="CA81" s="258"/>
      <c r="CB81" s="259"/>
      <c r="CC81" s="209"/>
      <c r="CD81" s="201"/>
      <c r="CE81" s="201"/>
      <c r="CF81" s="197"/>
      <c r="CG81" s="201"/>
      <c r="CH81" s="201"/>
      <c r="CI81" s="201"/>
      <c r="CJ81" s="201"/>
      <c r="CK81" s="259"/>
      <c r="CL81" s="209"/>
      <c r="CM81" s="201"/>
      <c r="CN81" s="201"/>
      <c r="CO81" s="197"/>
      <c r="CP81" s="201"/>
      <c r="CQ81" s="201"/>
      <c r="CR81" s="201"/>
      <c r="CS81" s="201"/>
      <c r="CT81" s="259"/>
      <c r="CU81" s="209"/>
      <c r="CV81" s="201"/>
      <c r="CW81" s="201"/>
      <c r="CX81" s="197"/>
      <c r="CY81" s="201"/>
      <c r="CZ81" s="201"/>
      <c r="DA81" s="201"/>
      <c r="DB81" s="201"/>
      <c r="DC81" s="259"/>
      <c r="DD81" s="209"/>
      <c r="DE81" s="201"/>
      <c r="DF81" s="201"/>
      <c r="DG81" s="197"/>
      <c r="DH81" s="201"/>
      <c r="DI81" s="201"/>
      <c r="DJ81" s="201"/>
      <c r="DK81" s="201"/>
      <c r="DL81" s="259"/>
      <c r="DM81" s="209"/>
      <c r="DN81" s="201"/>
      <c r="DO81" s="201"/>
      <c r="DP81" s="197"/>
      <c r="DQ81" s="201"/>
      <c r="DR81" s="201"/>
      <c r="DS81" s="201"/>
      <c r="DT81" s="201"/>
      <c r="DU81" s="259"/>
      <c r="DV81" s="209"/>
      <c r="DW81" s="201"/>
      <c r="DX81" s="201"/>
      <c r="DY81" s="197"/>
      <c r="DZ81" s="201"/>
      <c r="EA81" s="201"/>
      <c r="EB81" s="201"/>
      <c r="EC81" s="201"/>
      <c r="ED81" s="259"/>
      <c r="EE81" s="209"/>
      <c r="EF81" s="201"/>
      <c r="EG81" s="201"/>
      <c r="EH81" s="197"/>
      <c r="EI81" s="201"/>
      <c r="EJ81" s="201"/>
      <c r="EK81" s="201"/>
      <c r="EL81" s="201"/>
      <c r="EM81" s="259"/>
      <c r="EN81" s="209"/>
      <c r="EO81" s="201"/>
      <c r="EP81" s="201"/>
      <c r="EQ81" s="197"/>
      <c r="ER81" s="201"/>
      <c r="ES81" s="201"/>
      <c r="ET81" s="201"/>
      <c r="EU81" s="201"/>
      <c r="EV81" s="259"/>
      <c r="EW81" s="209"/>
      <c r="EX81" s="201"/>
      <c r="EY81" s="201"/>
      <c r="EZ81" s="197"/>
      <c r="FA81" s="201"/>
      <c r="FB81" s="201"/>
      <c r="FC81" s="201"/>
      <c r="FD81" s="201"/>
      <c r="FE81" s="259"/>
      <c r="FF81" s="209"/>
      <c r="FG81" s="201"/>
      <c r="FH81" s="201"/>
      <c r="FI81" s="197"/>
      <c r="FJ81" s="201"/>
      <c r="FK81" s="201"/>
      <c r="FL81" s="201"/>
      <c r="FM81" s="201"/>
      <c r="FN81" s="259"/>
      <c r="FO81" s="209"/>
      <c r="FP81" s="201"/>
      <c r="FQ81" s="201"/>
      <c r="FR81" s="197"/>
      <c r="FS81" s="201"/>
      <c r="FT81" s="201"/>
      <c r="FU81" s="201"/>
      <c r="FV81" s="201"/>
      <c r="FW81" s="259"/>
      <c r="FX81" s="209"/>
      <c r="FY81" s="201"/>
      <c r="FZ81" s="201"/>
      <c r="GA81" s="197"/>
      <c r="GB81" s="201"/>
      <c r="GC81" s="201"/>
      <c r="GD81" s="201"/>
      <c r="GE81" s="201"/>
      <c r="GF81" s="259"/>
      <c r="GG81" s="209"/>
      <c r="GH81" s="201"/>
      <c r="GI81" s="201"/>
      <c r="GJ81" s="197"/>
      <c r="GK81" s="201"/>
      <c r="GL81" s="201"/>
      <c r="GM81" s="201"/>
      <c r="GN81" s="201"/>
      <c r="GO81" s="259"/>
      <c r="GP81" s="209"/>
      <c r="GQ81" s="201"/>
      <c r="GR81" s="201"/>
      <c r="GS81" s="197"/>
      <c r="GT81" s="201"/>
      <c r="GU81" s="201"/>
      <c r="GV81" s="201"/>
      <c r="GW81" s="201"/>
      <c r="GX81" s="259"/>
      <c r="GY81" s="209"/>
      <c r="GZ81" s="201"/>
      <c r="HA81" s="201"/>
      <c r="HB81" s="197"/>
      <c r="HC81" s="201"/>
      <c r="HD81" s="201"/>
      <c r="HE81" s="201"/>
      <c r="HF81" s="201"/>
      <c r="HG81" s="259"/>
      <c r="HH81" s="209"/>
      <c r="HI81" s="201"/>
      <c r="HJ81" s="201"/>
      <c r="HK81" s="197"/>
      <c r="HL81" s="201"/>
      <c r="HM81" s="201"/>
      <c r="HN81" s="201"/>
      <c r="HO81" s="201"/>
      <c r="HP81" s="259"/>
      <c r="HQ81" s="262"/>
      <c r="HR81" s="209">
        <v>104</v>
      </c>
      <c r="HS81" s="210">
        <f>I81-HR81</f>
        <v>22</v>
      </c>
      <c r="HT81" s="209" t="s">
        <v>287</v>
      </c>
      <c r="HU81" s="259"/>
    </row>
    <row r="82" spans="1:229" s="97" customFormat="1" ht="44.25" customHeight="1">
      <c r="A82" s="201" t="s">
        <v>124</v>
      </c>
      <c r="B82" s="252" t="s">
        <v>125</v>
      </c>
      <c r="C82" s="253"/>
      <c r="D82" s="201"/>
      <c r="E82" s="201" t="s">
        <v>694</v>
      </c>
      <c r="F82" s="201"/>
      <c r="G82" s="201"/>
      <c r="H82" s="201"/>
      <c r="I82" s="201">
        <f>U82+AE82+AO82+AY82+BI82+BS82</f>
        <v>44</v>
      </c>
      <c r="J82" s="302"/>
      <c r="K82" s="201">
        <v>10</v>
      </c>
      <c r="L82" s="201">
        <f>W82+AG82+AQ82+BA82+BK82+BU82</f>
        <v>0</v>
      </c>
      <c r="M82" s="302"/>
      <c r="N82" s="201">
        <f t="shared" si="80"/>
        <v>36</v>
      </c>
      <c r="O82" s="201">
        <f t="shared" si="80"/>
        <v>0</v>
      </c>
      <c r="P82" s="201">
        <f t="shared" si="80"/>
        <v>36</v>
      </c>
      <c r="Q82" s="197"/>
      <c r="R82" s="197"/>
      <c r="S82" s="197"/>
      <c r="T82" s="255"/>
      <c r="U82" s="256"/>
      <c r="V82" s="201"/>
      <c r="W82" s="201"/>
      <c r="X82" s="267"/>
      <c r="Y82" s="201"/>
      <c r="Z82" s="201"/>
      <c r="AA82" s="201"/>
      <c r="AB82" s="201"/>
      <c r="AC82" s="258"/>
      <c r="AD82" s="259"/>
      <c r="AE82" s="289">
        <f>AF82+AH82+AG82</f>
        <v>44</v>
      </c>
      <c r="AF82" s="201">
        <v>8</v>
      </c>
      <c r="AG82" s="201"/>
      <c r="AH82" s="269">
        <f>AI82+AJ82+AK82+AL82</f>
        <v>36</v>
      </c>
      <c r="AI82" s="201"/>
      <c r="AJ82" s="260">
        <v>36</v>
      </c>
      <c r="AK82" s="201"/>
      <c r="AL82" s="201"/>
      <c r="AM82" s="258"/>
      <c r="AN82" s="259"/>
      <c r="AO82" s="256"/>
      <c r="AP82" s="201"/>
      <c r="AQ82" s="201"/>
      <c r="AR82" s="267"/>
      <c r="AS82" s="201"/>
      <c r="AT82" s="201"/>
      <c r="AU82" s="201"/>
      <c r="AV82" s="201"/>
      <c r="AW82" s="258"/>
      <c r="AX82" s="259"/>
      <c r="AY82" s="256"/>
      <c r="AZ82" s="201"/>
      <c r="BA82" s="201"/>
      <c r="BB82" s="267"/>
      <c r="BC82" s="201"/>
      <c r="BD82" s="201"/>
      <c r="BE82" s="201"/>
      <c r="BF82" s="201"/>
      <c r="BG82" s="258"/>
      <c r="BH82" s="259"/>
      <c r="BI82" s="256"/>
      <c r="BJ82" s="201"/>
      <c r="BK82" s="201"/>
      <c r="BL82" s="267"/>
      <c r="BM82" s="201"/>
      <c r="BN82" s="201"/>
      <c r="BO82" s="201"/>
      <c r="BP82" s="201"/>
      <c r="BQ82" s="258"/>
      <c r="BR82" s="259"/>
      <c r="BS82" s="256"/>
      <c r="BT82" s="201"/>
      <c r="BU82" s="201"/>
      <c r="BV82" s="267"/>
      <c r="BW82" s="201"/>
      <c r="BX82" s="201"/>
      <c r="BY82" s="201"/>
      <c r="BZ82" s="201"/>
      <c r="CA82" s="258"/>
      <c r="CB82" s="259"/>
      <c r="CC82" s="209"/>
      <c r="CD82" s="201"/>
      <c r="CE82" s="201"/>
      <c r="CF82" s="197"/>
      <c r="CG82" s="201"/>
      <c r="CH82" s="201"/>
      <c r="CI82" s="201"/>
      <c r="CJ82" s="201"/>
      <c r="CK82" s="259"/>
      <c r="CL82" s="209"/>
      <c r="CM82" s="201"/>
      <c r="CN82" s="201"/>
      <c r="CO82" s="197"/>
      <c r="CP82" s="201"/>
      <c r="CQ82" s="201"/>
      <c r="CR82" s="201"/>
      <c r="CS82" s="201"/>
      <c r="CT82" s="259"/>
      <c r="CU82" s="209"/>
      <c r="CV82" s="201"/>
      <c r="CW82" s="201"/>
      <c r="CX82" s="197"/>
      <c r="CY82" s="201"/>
      <c r="CZ82" s="201"/>
      <c r="DA82" s="201"/>
      <c r="DB82" s="201"/>
      <c r="DC82" s="259"/>
      <c r="DD82" s="209"/>
      <c r="DE82" s="201"/>
      <c r="DF82" s="201"/>
      <c r="DG82" s="197"/>
      <c r="DH82" s="201"/>
      <c r="DI82" s="201"/>
      <c r="DJ82" s="201"/>
      <c r="DK82" s="201"/>
      <c r="DL82" s="259"/>
      <c r="DM82" s="209"/>
      <c r="DN82" s="201"/>
      <c r="DO82" s="201"/>
      <c r="DP82" s="197"/>
      <c r="DQ82" s="201"/>
      <c r="DR82" s="201"/>
      <c r="DS82" s="201"/>
      <c r="DT82" s="201"/>
      <c r="DU82" s="259"/>
      <c r="DV82" s="209"/>
      <c r="DW82" s="201"/>
      <c r="DX82" s="201"/>
      <c r="DY82" s="197"/>
      <c r="DZ82" s="201"/>
      <c r="EA82" s="201"/>
      <c r="EB82" s="201"/>
      <c r="EC82" s="201"/>
      <c r="ED82" s="259"/>
      <c r="EE82" s="209"/>
      <c r="EF82" s="201"/>
      <c r="EG82" s="201"/>
      <c r="EH82" s="197"/>
      <c r="EI82" s="201"/>
      <c r="EJ82" s="201"/>
      <c r="EK82" s="201"/>
      <c r="EL82" s="201"/>
      <c r="EM82" s="259"/>
      <c r="EN82" s="209"/>
      <c r="EO82" s="201"/>
      <c r="EP82" s="201"/>
      <c r="EQ82" s="197"/>
      <c r="ER82" s="201"/>
      <c r="ES82" s="201"/>
      <c r="ET82" s="201"/>
      <c r="EU82" s="201"/>
      <c r="EV82" s="259"/>
      <c r="EW82" s="209"/>
      <c r="EX82" s="201"/>
      <c r="EY82" s="201"/>
      <c r="EZ82" s="197"/>
      <c r="FA82" s="201"/>
      <c r="FB82" s="201"/>
      <c r="FC82" s="201"/>
      <c r="FD82" s="201"/>
      <c r="FE82" s="259"/>
      <c r="FF82" s="209"/>
      <c r="FG82" s="201"/>
      <c r="FH82" s="201"/>
      <c r="FI82" s="197"/>
      <c r="FJ82" s="201"/>
      <c r="FK82" s="201"/>
      <c r="FL82" s="201"/>
      <c r="FM82" s="201"/>
      <c r="FN82" s="259"/>
      <c r="FO82" s="209"/>
      <c r="FP82" s="201"/>
      <c r="FQ82" s="201"/>
      <c r="FR82" s="197"/>
      <c r="FS82" s="201"/>
      <c r="FT82" s="201"/>
      <c r="FU82" s="201"/>
      <c r="FV82" s="201"/>
      <c r="FW82" s="259"/>
      <c r="FX82" s="209"/>
      <c r="FY82" s="201"/>
      <c r="FZ82" s="201"/>
      <c r="GA82" s="197"/>
      <c r="GB82" s="201"/>
      <c r="GC82" s="201"/>
      <c r="GD82" s="201"/>
      <c r="GE82" s="201"/>
      <c r="GF82" s="259"/>
      <c r="GG82" s="209"/>
      <c r="GH82" s="201"/>
      <c r="GI82" s="201"/>
      <c r="GJ82" s="197"/>
      <c r="GK82" s="201"/>
      <c r="GL82" s="201"/>
      <c r="GM82" s="201"/>
      <c r="GN82" s="201"/>
      <c r="GO82" s="259"/>
      <c r="GP82" s="209"/>
      <c r="GQ82" s="201"/>
      <c r="GR82" s="201"/>
      <c r="GS82" s="197"/>
      <c r="GT82" s="201"/>
      <c r="GU82" s="201"/>
      <c r="GV82" s="201"/>
      <c r="GW82" s="201"/>
      <c r="GX82" s="259"/>
      <c r="GY82" s="209"/>
      <c r="GZ82" s="201"/>
      <c r="HA82" s="201"/>
      <c r="HB82" s="197"/>
      <c r="HC82" s="201"/>
      <c r="HD82" s="201"/>
      <c r="HE82" s="201"/>
      <c r="HF82" s="201"/>
      <c r="HG82" s="259"/>
      <c r="HH82" s="209"/>
      <c r="HI82" s="201"/>
      <c r="HJ82" s="201"/>
      <c r="HK82" s="197"/>
      <c r="HL82" s="201"/>
      <c r="HM82" s="201"/>
      <c r="HN82" s="201"/>
      <c r="HO82" s="201"/>
      <c r="HP82" s="259"/>
      <c r="HQ82" s="262"/>
      <c r="HR82" s="209">
        <v>36</v>
      </c>
      <c r="HS82" s="210">
        <f>I82-HR82</f>
        <v>8</v>
      </c>
      <c r="HT82" s="209" t="s">
        <v>138</v>
      </c>
      <c r="HU82" s="259"/>
    </row>
    <row r="83" spans="1:229" s="97" customFormat="1" ht="18" customHeight="1">
      <c r="A83" s="197" t="s">
        <v>127</v>
      </c>
      <c r="B83" s="252" t="s">
        <v>128</v>
      </c>
      <c r="C83" s="253"/>
      <c r="D83" s="201"/>
      <c r="E83" s="201" t="s">
        <v>694</v>
      </c>
      <c r="F83" s="197"/>
      <c r="G83" s="197"/>
      <c r="H83" s="305"/>
      <c r="I83" s="306" t="s">
        <v>414</v>
      </c>
      <c r="J83" s="197"/>
      <c r="K83" s="307" t="s">
        <v>447</v>
      </c>
      <c r="L83" s="197"/>
      <c r="M83" s="197"/>
      <c r="N83" s="268">
        <f t="shared" si="80"/>
        <v>72</v>
      </c>
      <c r="O83" s="197" t="s">
        <v>448</v>
      </c>
      <c r="P83" s="445" t="s">
        <v>25</v>
      </c>
      <c r="Q83" s="445"/>
      <c r="R83" s="197"/>
      <c r="S83" s="266"/>
      <c r="T83" s="255"/>
      <c r="U83" s="308"/>
      <c r="V83" s="309" t="s">
        <v>447</v>
      </c>
      <c r="W83" s="201"/>
      <c r="X83" s="197"/>
      <c r="Y83" s="307" t="s">
        <v>448</v>
      </c>
      <c r="Z83" s="201"/>
      <c r="AA83" s="453"/>
      <c r="AB83" s="453"/>
      <c r="AC83" s="453"/>
      <c r="AD83" s="453"/>
      <c r="AE83" s="308"/>
      <c r="AF83" s="309" t="s">
        <v>447</v>
      </c>
      <c r="AG83" s="201"/>
      <c r="AH83" s="197" t="s">
        <v>263</v>
      </c>
      <c r="AI83" s="307" t="s">
        <v>448</v>
      </c>
      <c r="AJ83" s="201" t="s">
        <v>25</v>
      </c>
      <c r="AK83" s="453"/>
      <c r="AL83" s="453"/>
      <c r="AM83" s="453"/>
      <c r="AN83" s="453"/>
      <c r="AO83" s="443" t="s">
        <v>447</v>
      </c>
      <c r="AP83" s="443"/>
      <c r="AQ83" s="201"/>
      <c r="AR83" s="197"/>
      <c r="AS83" s="307" t="s">
        <v>448</v>
      </c>
      <c r="AT83" s="201"/>
      <c r="AU83" s="453"/>
      <c r="AV83" s="453"/>
      <c r="AW83" s="453"/>
      <c r="AX83" s="453"/>
      <c r="AY83" s="443" t="s">
        <v>447</v>
      </c>
      <c r="AZ83" s="443"/>
      <c r="BA83" s="201"/>
      <c r="BB83" s="197"/>
      <c r="BC83" s="307" t="s">
        <v>448</v>
      </c>
      <c r="BD83" s="201"/>
      <c r="BE83" s="453"/>
      <c r="BF83" s="453"/>
      <c r="BG83" s="453"/>
      <c r="BH83" s="453"/>
      <c r="BI83" s="443" t="s">
        <v>447</v>
      </c>
      <c r="BJ83" s="443"/>
      <c r="BK83" s="201"/>
      <c r="BL83" s="197"/>
      <c r="BM83" s="307" t="s">
        <v>448</v>
      </c>
      <c r="BN83" s="201"/>
      <c r="BO83" s="453"/>
      <c r="BP83" s="453"/>
      <c r="BQ83" s="453"/>
      <c r="BR83" s="453"/>
      <c r="BS83" s="443" t="s">
        <v>447</v>
      </c>
      <c r="BT83" s="443"/>
      <c r="BU83" s="201"/>
      <c r="BV83" s="197"/>
      <c r="BW83" s="307" t="s">
        <v>448</v>
      </c>
      <c r="BX83" s="201"/>
      <c r="BY83" s="453"/>
      <c r="BZ83" s="453"/>
      <c r="CA83" s="453"/>
      <c r="CB83" s="453"/>
      <c r="CC83" s="443" t="s">
        <v>447</v>
      </c>
      <c r="CD83" s="443"/>
      <c r="CE83" s="201"/>
      <c r="CF83" s="197"/>
      <c r="CG83" s="307" t="s">
        <v>448</v>
      </c>
      <c r="CH83" s="201"/>
      <c r="CI83" s="453"/>
      <c r="CJ83" s="453"/>
      <c r="CK83" s="453"/>
      <c r="CL83" s="443" t="s">
        <v>447</v>
      </c>
      <c r="CM83" s="443"/>
      <c r="CN83" s="201"/>
      <c r="CO83" s="197"/>
      <c r="CP83" s="307" t="s">
        <v>448</v>
      </c>
      <c r="CQ83" s="201"/>
      <c r="CR83" s="453"/>
      <c r="CS83" s="453"/>
      <c r="CT83" s="453"/>
      <c r="CU83" s="443" t="s">
        <v>447</v>
      </c>
      <c r="CV83" s="443"/>
      <c r="CW83" s="201"/>
      <c r="CX83" s="197"/>
      <c r="CY83" s="307" t="s">
        <v>448</v>
      </c>
      <c r="CZ83" s="201"/>
      <c r="DA83" s="453"/>
      <c r="DB83" s="453"/>
      <c r="DC83" s="453"/>
      <c r="DD83" s="443" t="s">
        <v>447</v>
      </c>
      <c r="DE83" s="443"/>
      <c r="DF83" s="201"/>
      <c r="DG83" s="197"/>
      <c r="DH83" s="307" t="s">
        <v>448</v>
      </c>
      <c r="DI83" s="201"/>
      <c r="DJ83" s="453"/>
      <c r="DK83" s="453"/>
      <c r="DL83" s="453"/>
      <c r="DM83" s="443" t="s">
        <v>447</v>
      </c>
      <c r="DN83" s="443"/>
      <c r="DO83" s="201"/>
      <c r="DP83" s="197"/>
      <c r="DQ83" s="307" t="s">
        <v>448</v>
      </c>
      <c r="DR83" s="201"/>
      <c r="DS83" s="453"/>
      <c r="DT83" s="453"/>
      <c r="DU83" s="453"/>
      <c r="DV83" s="443" t="s">
        <v>447</v>
      </c>
      <c r="DW83" s="443"/>
      <c r="DX83" s="201"/>
      <c r="DY83" s="197"/>
      <c r="DZ83" s="307" t="s">
        <v>448</v>
      </c>
      <c r="EA83" s="201"/>
      <c r="EB83" s="453"/>
      <c r="EC83" s="453"/>
      <c r="ED83" s="453"/>
      <c r="EE83" s="443" t="s">
        <v>447</v>
      </c>
      <c r="EF83" s="443"/>
      <c r="EG83" s="201"/>
      <c r="EH83" s="197"/>
      <c r="EI83" s="307" t="s">
        <v>448</v>
      </c>
      <c r="EJ83" s="201"/>
      <c r="EK83" s="453"/>
      <c r="EL83" s="453"/>
      <c r="EM83" s="453"/>
      <c r="EN83" s="443" t="s">
        <v>447</v>
      </c>
      <c r="EO83" s="443"/>
      <c r="EP83" s="201"/>
      <c r="EQ83" s="197"/>
      <c r="ER83" s="307" t="s">
        <v>448</v>
      </c>
      <c r="ES83" s="201"/>
      <c r="ET83" s="453"/>
      <c r="EU83" s="453"/>
      <c r="EV83" s="453"/>
      <c r="EW83" s="443" t="s">
        <v>447</v>
      </c>
      <c r="EX83" s="443"/>
      <c r="EY83" s="201"/>
      <c r="EZ83" s="197"/>
      <c r="FA83" s="307" t="s">
        <v>448</v>
      </c>
      <c r="FB83" s="201"/>
      <c r="FC83" s="453"/>
      <c r="FD83" s="453"/>
      <c r="FE83" s="453"/>
      <c r="FF83" s="443" t="s">
        <v>447</v>
      </c>
      <c r="FG83" s="443"/>
      <c r="FH83" s="201"/>
      <c r="FI83" s="197"/>
      <c r="FJ83" s="307" t="s">
        <v>448</v>
      </c>
      <c r="FK83" s="201"/>
      <c r="FL83" s="453"/>
      <c r="FM83" s="453"/>
      <c r="FN83" s="453"/>
      <c r="FO83" s="443" t="s">
        <v>447</v>
      </c>
      <c r="FP83" s="443"/>
      <c r="FQ83" s="201"/>
      <c r="FR83" s="197"/>
      <c r="FS83" s="307" t="s">
        <v>448</v>
      </c>
      <c r="FT83" s="201"/>
      <c r="FU83" s="453"/>
      <c r="FV83" s="453"/>
      <c r="FW83" s="453"/>
      <c r="FX83" s="443" t="s">
        <v>447</v>
      </c>
      <c r="FY83" s="443"/>
      <c r="FZ83" s="201"/>
      <c r="GA83" s="197"/>
      <c r="GB83" s="307" t="s">
        <v>448</v>
      </c>
      <c r="GC83" s="201"/>
      <c r="GD83" s="453"/>
      <c r="GE83" s="453"/>
      <c r="GF83" s="453"/>
      <c r="GG83" s="443" t="s">
        <v>447</v>
      </c>
      <c r="GH83" s="443"/>
      <c r="GI83" s="201"/>
      <c r="GJ83" s="197"/>
      <c r="GK83" s="307" t="s">
        <v>448</v>
      </c>
      <c r="GL83" s="201"/>
      <c r="GM83" s="453"/>
      <c r="GN83" s="453"/>
      <c r="GO83" s="453"/>
      <c r="GP83" s="443" t="s">
        <v>447</v>
      </c>
      <c r="GQ83" s="443"/>
      <c r="GR83" s="201"/>
      <c r="GS83" s="197"/>
      <c r="GT83" s="307" t="s">
        <v>448</v>
      </c>
      <c r="GU83" s="201"/>
      <c r="GV83" s="453"/>
      <c r="GW83" s="453"/>
      <c r="GX83" s="453"/>
      <c r="GY83" s="443" t="s">
        <v>447</v>
      </c>
      <c r="GZ83" s="443"/>
      <c r="HA83" s="201"/>
      <c r="HB83" s="197"/>
      <c r="HC83" s="307" t="s">
        <v>448</v>
      </c>
      <c r="HD83" s="201"/>
      <c r="HE83" s="453"/>
      <c r="HF83" s="453"/>
      <c r="HG83" s="453"/>
      <c r="HH83" s="443" t="s">
        <v>447</v>
      </c>
      <c r="HI83" s="443"/>
      <c r="HJ83" s="201"/>
      <c r="HK83" s="197"/>
      <c r="HL83" s="307" t="s">
        <v>448</v>
      </c>
      <c r="HM83" s="201"/>
      <c r="HN83" s="453"/>
      <c r="HO83" s="453"/>
      <c r="HP83" s="453"/>
      <c r="HQ83" s="262"/>
      <c r="HR83" s="209"/>
      <c r="HS83" s="255"/>
      <c r="HT83" s="209"/>
      <c r="HU83" s="255"/>
    </row>
    <row r="84" spans="1:229" s="97" customFormat="1" ht="21">
      <c r="A84" s="197" t="s">
        <v>130</v>
      </c>
      <c r="B84" s="252" t="s">
        <v>131</v>
      </c>
      <c r="C84" s="253"/>
      <c r="D84" s="201"/>
      <c r="E84" s="201" t="s">
        <v>694</v>
      </c>
      <c r="F84" s="197"/>
      <c r="G84" s="197"/>
      <c r="H84" s="305"/>
      <c r="I84" s="306" t="s">
        <v>414</v>
      </c>
      <c r="J84" s="197"/>
      <c r="K84" s="307" t="s">
        <v>447</v>
      </c>
      <c r="L84" s="197"/>
      <c r="M84" s="197"/>
      <c r="N84" s="268">
        <f t="shared" si="80"/>
        <v>108</v>
      </c>
      <c r="O84" s="197" t="s">
        <v>448</v>
      </c>
      <c r="P84" s="445" t="s">
        <v>28</v>
      </c>
      <c r="Q84" s="445"/>
      <c r="R84" s="197"/>
      <c r="S84" s="266"/>
      <c r="T84" s="255"/>
      <c r="U84" s="308"/>
      <c r="V84" s="309" t="s">
        <v>447</v>
      </c>
      <c r="W84" s="201"/>
      <c r="X84" s="197"/>
      <c r="Y84" s="307" t="s">
        <v>448</v>
      </c>
      <c r="Z84" s="201"/>
      <c r="AA84" s="453"/>
      <c r="AB84" s="453"/>
      <c r="AC84" s="453"/>
      <c r="AD84" s="453"/>
      <c r="AE84" s="308"/>
      <c r="AF84" s="309" t="s">
        <v>447</v>
      </c>
      <c r="AG84" s="201"/>
      <c r="AH84" s="197" t="s">
        <v>299</v>
      </c>
      <c r="AI84" s="307" t="s">
        <v>448</v>
      </c>
      <c r="AJ84" s="201" t="s">
        <v>28</v>
      </c>
      <c r="AK84" s="453"/>
      <c r="AL84" s="453"/>
      <c r="AM84" s="453"/>
      <c r="AN84" s="453"/>
      <c r="AO84" s="443" t="s">
        <v>447</v>
      </c>
      <c r="AP84" s="443"/>
      <c r="AQ84" s="201"/>
      <c r="AR84" s="197"/>
      <c r="AS84" s="307" t="s">
        <v>448</v>
      </c>
      <c r="AT84" s="201"/>
      <c r="AU84" s="453"/>
      <c r="AV84" s="453"/>
      <c r="AW84" s="453"/>
      <c r="AX84" s="453"/>
      <c r="AY84" s="443" t="s">
        <v>447</v>
      </c>
      <c r="AZ84" s="443"/>
      <c r="BA84" s="201"/>
      <c r="BB84" s="197"/>
      <c r="BC84" s="307" t="s">
        <v>448</v>
      </c>
      <c r="BD84" s="201"/>
      <c r="BE84" s="453"/>
      <c r="BF84" s="453"/>
      <c r="BG84" s="453"/>
      <c r="BH84" s="453"/>
      <c r="BI84" s="443" t="s">
        <v>447</v>
      </c>
      <c r="BJ84" s="443"/>
      <c r="BK84" s="201"/>
      <c r="BL84" s="197"/>
      <c r="BM84" s="307" t="s">
        <v>448</v>
      </c>
      <c r="BN84" s="201"/>
      <c r="BO84" s="453"/>
      <c r="BP84" s="453"/>
      <c r="BQ84" s="453"/>
      <c r="BR84" s="453"/>
      <c r="BS84" s="443" t="s">
        <v>447</v>
      </c>
      <c r="BT84" s="443"/>
      <c r="BU84" s="201"/>
      <c r="BV84" s="197"/>
      <c r="BW84" s="307" t="s">
        <v>448</v>
      </c>
      <c r="BX84" s="201"/>
      <c r="BY84" s="453"/>
      <c r="BZ84" s="453"/>
      <c r="CA84" s="453"/>
      <c r="CB84" s="453"/>
      <c r="CC84" s="443" t="s">
        <v>447</v>
      </c>
      <c r="CD84" s="443"/>
      <c r="CE84" s="201"/>
      <c r="CF84" s="197"/>
      <c r="CG84" s="307" t="s">
        <v>448</v>
      </c>
      <c r="CH84" s="201"/>
      <c r="CI84" s="453"/>
      <c r="CJ84" s="453"/>
      <c r="CK84" s="453"/>
      <c r="CL84" s="443" t="s">
        <v>447</v>
      </c>
      <c r="CM84" s="443"/>
      <c r="CN84" s="201"/>
      <c r="CO84" s="197"/>
      <c r="CP84" s="307" t="s">
        <v>448</v>
      </c>
      <c r="CQ84" s="201"/>
      <c r="CR84" s="453"/>
      <c r="CS84" s="453"/>
      <c r="CT84" s="453"/>
      <c r="CU84" s="443" t="s">
        <v>447</v>
      </c>
      <c r="CV84" s="443"/>
      <c r="CW84" s="201"/>
      <c r="CX84" s="197"/>
      <c r="CY84" s="307" t="s">
        <v>448</v>
      </c>
      <c r="CZ84" s="201"/>
      <c r="DA84" s="453"/>
      <c r="DB84" s="453"/>
      <c r="DC84" s="453"/>
      <c r="DD84" s="443" t="s">
        <v>447</v>
      </c>
      <c r="DE84" s="443"/>
      <c r="DF84" s="201"/>
      <c r="DG84" s="197"/>
      <c r="DH84" s="307" t="s">
        <v>448</v>
      </c>
      <c r="DI84" s="201"/>
      <c r="DJ84" s="453"/>
      <c r="DK84" s="453"/>
      <c r="DL84" s="453"/>
      <c r="DM84" s="443" t="s">
        <v>447</v>
      </c>
      <c r="DN84" s="443"/>
      <c r="DO84" s="201"/>
      <c r="DP84" s="197"/>
      <c r="DQ84" s="307" t="s">
        <v>448</v>
      </c>
      <c r="DR84" s="201"/>
      <c r="DS84" s="453"/>
      <c r="DT84" s="453"/>
      <c r="DU84" s="453"/>
      <c r="DV84" s="443" t="s">
        <v>447</v>
      </c>
      <c r="DW84" s="443"/>
      <c r="DX84" s="201"/>
      <c r="DY84" s="197"/>
      <c r="DZ84" s="307" t="s">
        <v>448</v>
      </c>
      <c r="EA84" s="201"/>
      <c r="EB84" s="453"/>
      <c r="EC84" s="453"/>
      <c r="ED84" s="453"/>
      <c r="EE84" s="443" t="s">
        <v>447</v>
      </c>
      <c r="EF84" s="443"/>
      <c r="EG84" s="201"/>
      <c r="EH84" s="197"/>
      <c r="EI84" s="307" t="s">
        <v>448</v>
      </c>
      <c r="EJ84" s="201"/>
      <c r="EK84" s="453"/>
      <c r="EL84" s="453"/>
      <c r="EM84" s="453"/>
      <c r="EN84" s="443" t="s">
        <v>447</v>
      </c>
      <c r="EO84" s="443"/>
      <c r="EP84" s="201"/>
      <c r="EQ84" s="197"/>
      <c r="ER84" s="307" t="s">
        <v>448</v>
      </c>
      <c r="ES84" s="201"/>
      <c r="ET84" s="453"/>
      <c r="EU84" s="453"/>
      <c r="EV84" s="453"/>
      <c r="EW84" s="443" t="s">
        <v>447</v>
      </c>
      <c r="EX84" s="443"/>
      <c r="EY84" s="201"/>
      <c r="EZ84" s="197"/>
      <c r="FA84" s="307" t="s">
        <v>448</v>
      </c>
      <c r="FB84" s="201"/>
      <c r="FC84" s="453"/>
      <c r="FD84" s="453"/>
      <c r="FE84" s="453"/>
      <c r="FF84" s="443" t="s">
        <v>447</v>
      </c>
      <c r="FG84" s="443"/>
      <c r="FH84" s="201"/>
      <c r="FI84" s="197"/>
      <c r="FJ84" s="307" t="s">
        <v>448</v>
      </c>
      <c r="FK84" s="201"/>
      <c r="FL84" s="453"/>
      <c r="FM84" s="453"/>
      <c r="FN84" s="453"/>
      <c r="FO84" s="443" t="s">
        <v>447</v>
      </c>
      <c r="FP84" s="443"/>
      <c r="FQ84" s="201"/>
      <c r="FR84" s="197"/>
      <c r="FS84" s="307" t="s">
        <v>448</v>
      </c>
      <c r="FT84" s="201"/>
      <c r="FU84" s="453"/>
      <c r="FV84" s="453"/>
      <c r="FW84" s="453"/>
      <c r="FX84" s="443" t="s">
        <v>447</v>
      </c>
      <c r="FY84" s="443"/>
      <c r="FZ84" s="201"/>
      <c r="GA84" s="197"/>
      <c r="GB84" s="307" t="s">
        <v>448</v>
      </c>
      <c r="GC84" s="201"/>
      <c r="GD84" s="453"/>
      <c r="GE84" s="453"/>
      <c r="GF84" s="453"/>
      <c r="GG84" s="443" t="s">
        <v>447</v>
      </c>
      <c r="GH84" s="443"/>
      <c r="GI84" s="201"/>
      <c r="GJ84" s="197"/>
      <c r="GK84" s="307" t="s">
        <v>448</v>
      </c>
      <c r="GL84" s="201"/>
      <c r="GM84" s="453"/>
      <c r="GN84" s="453"/>
      <c r="GO84" s="453"/>
      <c r="GP84" s="443" t="s">
        <v>447</v>
      </c>
      <c r="GQ84" s="443"/>
      <c r="GR84" s="201"/>
      <c r="GS84" s="197"/>
      <c r="GT84" s="307" t="s">
        <v>448</v>
      </c>
      <c r="GU84" s="201"/>
      <c r="GV84" s="453"/>
      <c r="GW84" s="453"/>
      <c r="GX84" s="453"/>
      <c r="GY84" s="443" t="s">
        <v>447</v>
      </c>
      <c r="GZ84" s="443"/>
      <c r="HA84" s="201"/>
      <c r="HB84" s="197"/>
      <c r="HC84" s="307" t="s">
        <v>448</v>
      </c>
      <c r="HD84" s="201"/>
      <c r="HE84" s="453"/>
      <c r="HF84" s="453"/>
      <c r="HG84" s="453"/>
      <c r="HH84" s="443" t="s">
        <v>447</v>
      </c>
      <c r="HI84" s="443"/>
      <c r="HJ84" s="201"/>
      <c r="HK84" s="197"/>
      <c r="HL84" s="307" t="s">
        <v>448</v>
      </c>
      <c r="HM84" s="201"/>
      <c r="HN84" s="453"/>
      <c r="HO84" s="453"/>
      <c r="HP84" s="453"/>
      <c r="HQ84" s="262"/>
      <c r="HR84" s="209"/>
      <c r="HS84" s="255"/>
      <c r="HT84" s="209"/>
      <c r="HU84" s="255"/>
    </row>
    <row r="85" spans="1:229" s="97" customFormat="1" ht="16.5" customHeight="1">
      <c r="A85" s="197" t="s">
        <v>453</v>
      </c>
      <c r="B85" s="313" t="s">
        <v>638</v>
      </c>
      <c r="C85" s="201">
        <v>4</v>
      </c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197">
        <v>2</v>
      </c>
      <c r="AH85" s="314"/>
      <c r="AI85" s="314"/>
      <c r="AJ85" s="314"/>
      <c r="AK85" s="314"/>
      <c r="AL85" s="314"/>
      <c r="AM85" s="197">
        <v>10</v>
      </c>
      <c r="AN85" s="314"/>
      <c r="AO85" s="314"/>
      <c r="AP85" s="314"/>
      <c r="AQ85" s="314"/>
      <c r="AR85" s="314"/>
      <c r="AS85" s="314"/>
      <c r="AT85" s="314"/>
      <c r="AU85" s="314"/>
      <c r="AV85" s="314"/>
      <c r="AW85" s="314"/>
      <c r="AX85" s="314"/>
      <c r="AY85" s="314"/>
      <c r="AZ85" s="314"/>
      <c r="BA85" s="314"/>
      <c r="BB85" s="314"/>
      <c r="BC85" s="314"/>
      <c r="BD85" s="314"/>
      <c r="BE85" s="314"/>
      <c r="BF85" s="314"/>
      <c r="BG85" s="314"/>
      <c r="BH85" s="314"/>
      <c r="BI85" s="314"/>
      <c r="BJ85" s="314"/>
      <c r="BK85" s="314"/>
      <c r="BL85" s="314"/>
      <c r="BM85" s="314"/>
      <c r="BN85" s="314"/>
      <c r="BO85" s="314"/>
      <c r="BP85" s="314"/>
      <c r="BQ85" s="314"/>
      <c r="BR85" s="314"/>
      <c r="BS85" s="314"/>
      <c r="BT85" s="314"/>
      <c r="BU85" s="314"/>
      <c r="BV85" s="314"/>
      <c r="BW85" s="314"/>
      <c r="BX85" s="314"/>
      <c r="BY85" s="314"/>
      <c r="BZ85" s="314"/>
      <c r="CA85" s="314"/>
      <c r="CB85" s="314"/>
      <c r="CC85" s="314"/>
      <c r="CD85" s="314"/>
      <c r="CE85" s="314"/>
      <c r="CF85" s="314"/>
      <c r="CG85" s="314"/>
      <c r="CH85" s="314"/>
      <c r="CI85" s="314"/>
      <c r="CJ85" s="314"/>
      <c r="CK85" s="314"/>
      <c r="CL85" s="314"/>
      <c r="CM85" s="314"/>
      <c r="CN85" s="314"/>
      <c r="CO85" s="314"/>
      <c r="CP85" s="314"/>
      <c r="CQ85" s="314"/>
      <c r="CR85" s="314"/>
      <c r="CS85" s="314"/>
      <c r="CT85" s="314"/>
      <c r="CU85" s="314"/>
      <c r="CV85" s="314"/>
      <c r="CW85" s="314"/>
      <c r="CX85" s="314"/>
      <c r="CY85" s="314"/>
      <c r="CZ85" s="314"/>
      <c r="DA85" s="314"/>
      <c r="DB85" s="314"/>
      <c r="DC85" s="314"/>
      <c r="DD85" s="314"/>
      <c r="DE85" s="314"/>
      <c r="DF85" s="314"/>
      <c r="DG85" s="314"/>
      <c r="DH85" s="314"/>
      <c r="DI85" s="314"/>
      <c r="DJ85" s="314"/>
      <c r="DK85" s="314"/>
      <c r="DL85" s="314"/>
      <c r="DM85" s="314"/>
      <c r="DN85" s="314"/>
      <c r="DO85" s="314"/>
      <c r="DP85" s="314"/>
      <c r="DQ85" s="314"/>
      <c r="DR85" s="314"/>
      <c r="DS85" s="314"/>
      <c r="DT85" s="314"/>
      <c r="DU85" s="314"/>
      <c r="DV85" s="314"/>
      <c r="DW85" s="314"/>
      <c r="DX85" s="314"/>
      <c r="DY85" s="314"/>
      <c r="DZ85" s="314"/>
      <c r="EA85" s="314"/>
      <c r="EB85" s="314"/>
      <c r="EC85" s="314"/>
      <c r="ED85" s="314"/>
      <c r="EE85" s="314"/>
      <c r="EF85" s="314"/>
      <c r="EG85" s="314"/>
      <c r="EH85" s="314"/>
      <c r="EI85" s="314"/>
      <c r="EJ85" s="314"/>
      <c r="EK85" s="314"/>
      <c r="EL85" s="314"/>
      <c r="EM85" s="314"/>
      <c r="EN85" s="314"/>
      <c r="EO85" s="314"/>
      <c r="EP85" s="314"/>
      <c r="EQ85" s="314"/>
      <c r="ER85" s="314"/>
      <c r="ES85" s="314"/>
      <c r="ET85" s="314"/>
      <c r="EU85" s="314"/>
      <c r="EV85" s="314"/>
      <c r="EW85" s="314"/>
      <c r="EX85" s="314"/>
      <c r="EY85" s="314"/>
      <c r="EZ85" s="314"/>
      <c r="FA85" s="314"/>
      <c r="FB85" s="314"/>
      <c r="FC85" s="314"/>
      <c r="FD85" s="314"/>
      <c r="FE85" s="314"/>
      <c r="FF85" s="314"/>
      <c r="FG85" s="314"/>
      <c r="FH85" s="314"/>
      <c r="FI85" s="314"/>
      <c r="FJ85" s="314"/>
      <c r="FK85" s="314"/>
      <c r="FL85" s="314"/>
      <c r="FM85" s="314"/>
      <c r="FN85" s="314"/>
      <c r="FO85" s="314"/>
      <c r="FP85" s="314"/>
      <c r="FQ85" s="314"/>
      <c r="FR85" s="314"/>
      <c r="FS85" s="314"/>
      <c r="FT85" s="314"/>
      <c r="FU85" s="314"/>
      <c r="FV85" s="314"/>
      <c r="FW85" s="314"/>
      <c r="FX85" s="314"/>
      <c r="FY85" s="314"/>
      <c r="FZ85" s="314"/>
      <c r="GA85" s="314"/>
      <c r="GB85" s="314"/>
      <c r="GC85" s="314"/>
      <c r="GD85" s="314"/>
      <c r="GE85" s="314"/>
      <c r="GF85" s="314"/>
      <c r="GG85" s="314"/>
      <c r="GH85" s="314"/>
      <c r="GI85" s="314"/>
      <c r="GJ85" s="314"/>
      <c r="GK85" s="314"/>
      <c r="GL85" s="314"/>
      <c r="GM85" s="314"/>
      <c r="GN85" s="314"/>
      <c r="GO85" s="314"/>
      <c r="GP85" s="314"/>
      <c r="GQ85" s="314"/>
      <c r="GR85" s="314"/>
      <c r="GS85" s="314"/>
      <c r="GT85" s="314"/>
      <c r="GU85" s="314"/>
      <c r="GV85" s="314"/>
      <c r="GW85" s="314"/>
      <c r="GX85" s="314"/>
      <c r="GY85" s="314"/>
      <c r="GZ85" s="314"/>
      <c r="HA85" s="314"/>
      <c r="HB85" s="314"/>
      <c r="HC85" s="314"/>
      <c r="HD85" s="314"/>
      <c r="HE85" s="314"/>
      <c r="HF85" s="314"/>
      <c r="HG85" s="314"/>
      <c r="HH85" s="314"/>
      <c r="HI85" s="314"/>
      <c r="HJ85" s="314"/>
      <c r="HK85" s="314"/>
      <c r="HL85" s="314"/>
      <c r="HM85" s="314"/>
      <c r="HN85" s="314"/>
      <c r="HO85" s="314"/>
      <c r="HP85" s="314"/>
      <c r="HQ85" s="201"/>
      <c r="HR85" s="314"/>
      <c r="HS85" s="314"/>
      <c r="HT85" s="314"/>
      <c r="HU85" s="315"/>
    </row>
    <row r="86" spans="1:229" s="97" customFormat="1" ht="14.25" customHeight="1">
      <c r="A86" s="197"/>
      <c r="B86" s="316" t="s">
        <v>451</v>
      </c>
      <c r="C86" s="317">
        <f>I79+N83+N84</f>
        <v>350</v>
      </c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4"/>
      <c r="AZ86" s="314"/>
      <c r="BA86" s="314"/>
      <c r="BB86" s="314"/>
      <c r="BC86" s="314"/>
      <c r="BD86" s="314"/>
      <c r="BE86" s="314"/>
      <c r="BF86" s="314"/>
      <c r="BG86" s="314"/>
      <c r="BH86" s="314"/>
      <c r="BI86" s="314"/>
      <c r="BJ86" s="314"/>
      <c r="BK86" s="314"/>
      <c r="BL86" s="314"/>
      <c r="BM86" s="314"/>
      <c r="BN86" s="314"/>
      <c r="BO86" s="314"/>
      <c r="BP86" s="314"/>
      <c r="BQ86" s="314"/>
      <c r="BR86" s="314"/>
      <c r="BS86" s="314"/>
      <c r="BT86" s="314"/>
      <c r="BU86" s="314"/>
      <c r="BV86" s="314"/>
      <c r="BW86" s="314"/>
      <c r="BX86" s="314"/>
      <c r="BY86" s="314"/>
      <c r="BZ86" s="314"/>
      <c r="CA86" s="314"/>
      <c r="CB86" s="314"/>
      <c r="CC86" s="314"/>
      <c r="CD86" s="314"/>
      <c r="CE86" s="314"/>
      <c r="CF86" s="314"/>
      <c r="CG86" s="314"/>
      <c r="CH86" s="314"/>
      <c r="CI86" s="314"/>
      <c r="CJ86" s="314"/>
      <c r="CK86" s="314"/>
      <c r="CL86" s="314"/>
      <c r="CM86" s="314"/>
      <c r="CN86" s="314"/>
      <c r="CO86" s="314"/>
      <c r="CP86" s="314"/>
      <c r="CQ86" s="314"/>
      <c r="CR86" s="314"/>
      <c r="CS86" s="314"/>
      <c r="CT86" s="314"/>
      <c r="CU86" s="314"/>
      <c r="CV86" s="314"/>
      <c r="CW86" s="314"/>
      <c r="CX86" s="314"/>
      <c r="CY86" s="314"/>
      <c r="CZ86" s="314"/>
      <c r="DA86" s="314"/>
      <c r="DB86" s="314"/>
      <c r="DC86" s="314"/>
      <c r="DD86" s="314"/>
      <c r="DE86" s="314"/>
      <c r="DF86" s="314"/>
      <c r="DG86" s="314"/>
      <c r="DH86" s="314"/>
      <c r="DI86" s="314"/>
      <c r="DJ86" s="314"/>
      <c r="DK86" s="314"/>
      <c r="DL86" s="314"/>
      <c r="DM86" s="314"/>
      <c r="DN86" s="314"/>
      <c r="DO86" s="314"/>
      <c r="DP86" s="314"/>
      <c r="DQ86" s="314"/>
      <c r="DR86" s="314"/>
      <c r="DS86" s="314"/>
      <c r="DT86" s="314"/>
      <c r="DU86" s="314"/>
      <c r="DV86" s="314"/>
      <c r="DW86" s="314"/>
      <c r="DX86" s="314"/>
      <c r="DY86" s="314"/>
      <c r="DZ86" s="314"/>
      <c r="EA86" s="314"/>
      <c r="EB86" s="314"/>
      <c r="EC86" s="314"/>
      <c r="ED86" s="314"/>
      <c r="EE86" s="314"/>
      <c r="EF86" s="314"/>
      <c r="EG86" s="314"/>
      <c r="EH86" s="314"/>
      <c r="EI86" s="314"/>
      <c r="EJ86" s="314"/>
      <c r="EK86" s="314"/>
      <c r="EL86" s="314"/>
      <c r="EM86" s="314"/>
      <c r="EN86" s="314"/>
      <c r="EO86" s="314"/>
      <c r="EP86" s="314"/>
      <c r="EQ86" s="314"/>
      <c r="ER86" s="314"/>
      <c r="ES86" s="314"/>
      <c r="ET86" s="314"/>
      <c r="EU86" s="314"/>
      <c r="EV86" s="314"/>
      <c r="EW86" s="314"/>
      <c r="EX86" s="314"/>
      <c r="EY86" s="314"/>
      <c r="EZ86" s="314"/>
      <c r="FA86" s="314"/>
      <c r="FB86" s="314"/>
      <c r="FC86" s="314"/>
      <c r="FD86" s="314"/>
      <c r="FE86" s="314"/>
      <c r="FF86" s="314"/>
      <c r="FG86" s="314"/>
      <c r="FH86" s="314"/>
      <c r="FI86" s="314"/>
      <c r="FJ86" s="314"/>
      <c r="FK86" s="314"/>
      <c r="FL86" s="314"/>
      <c r="FM86" s="314"/>
      <c r="FN86" s="314"/>
      <c r="FO86" s="314"/>
      <c r="FP86" s="314"/>
      <c r="FQ86" s="314"/>
      <c r="FR86" s="314"/>
      <c r="FS86" s="314"/>
      <c r="FT86" s="314"/>
      <c r="FU86" s="314"/>
      <c r="FV86" s="314"/>
      <c r="FW86" s="314"/>
      <c r="FX86" s="314"/>
      <c r="FY86" s="314"/>
      <c r="FZ86" s="314"/>
      <c r="GA86" s="314"/>
      <c r="GB86" s="314"/>
      <c r="GC86" s="314"/>
      <c r="GD86" s="314"/>
      <c r="GE86" s="314"/>
      <c r="GF86" s="314"/>
      <c r="GG86" s="314"/>
      <c r="GH86" s="314"/>
      <c r="GI86" s="314"/>
      <c r="GJ86" s="314"/>
      <c r="GK86" s="314"/>
      <c r="GL86" s="314"/>
      <c r="GM86" s="314"/>
      <c r="GN86" s="314"/>
      <c r="GO86" s="314"/>
      <c r="GP86" s="314"/>
      <c r="GQ86" s="314"/>
      <c r="GR86" s="314"/>
      <c r="GS86" s="314"/>
      <c r="GT86" s="314"/>
      <c r="GU86" s="314"/>
      <c r="GV86" s="314"/>
      <c r="GW86" s="314"/>
      <c r="GX86" s="314"/>
      <c r="GY86" s="314"/>
      <c r="GZ86" s="314"/>
      <c r="HA86" s="314"/>
      <c r="HB86" s="314"/>
      <c r="HC86" s="314"/>
      <c r="HD86" s="314"/>
      <c r="HE86" s="314"/>
      <c r="HF86" s="314"/>
      <c r="HG86" s="314"/>
      <c r="HH86" s="314"/>
      <c r="HI86" s="314"/>
      <c r="HJ86" s="314"/>
      <c r="HK86" s="314"/>
      <c r="HL86" s="314"/>
      <c r="HM86" s="314"/>
      <c r="HN86" s="314"/>
      <c r="HO86" s="314"/>
      <c r="HP86" s="314"/>
      <c r="HQ86" s="201"/>
      <c r="HR86" s="314"/>
      <c r="HS86" s="314"/>
      <c r="HT86" s="314"/>
      <c r="HU86" s="315"/>
    </row>
    <row r="87" spans="1:229" s="97" customFormat="1" ht="3.75" customHeight="1" thickBot="1">
      <c r="A87" s="239"/>
      <c r="B87" s="240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  <c r="FF87" s="239"/>
      <c r="FG87" s="239"/>
      <c r="FH87" s="239"/>
      <c r="FI87" s="239"/>
      <c r="FJ87" s="239"/>
      <c r="FK87" s="239"/>
      <c r="FL87" s="239"/>
      <c r="FM87" s="239"/>
      <c r="FN87" s="239"/>
      <c r="FO87" s="239"/>
      <c r="FP87" s="239"/>
      <c r="FQ87" s="239"/>
      <c r="FR87" s="239"/>
      <c r="FS87" s="239"/>
      <c r="FT87" s="239"/>
      <c r="FU87" s="239"/>
      <c r="FV87" s="239"/>
      <c r="FW87" s="239"/>
      <c r="FX87" s="239"/>
      <c r="FY87" s="239"/>
      <c r="FZ87" s="239"/>
      <c r="GA87" s="239"/>
      <c r="GB87" s="239"/>
      <c r="GC87" s="239"/>
      <c r="GD87" s="239"/>
      <c r="GE87" s="239"/>
      <c r="GF87" s="239"/>
      <c r="GG87" s="239"/>
      <c r="GH87" s="239"/>
      <c r="GI87" s="239"/>
      <c r="GJ87" s="239"/>
      <c r="GK87" s="239"/>
      <c r="GL87" s="239"/>
      <c r="GM87" s="239"/>
      <c r="GN87" s="239"/>
      <c r="GO87" s="239"/>
      <c r="GP87" s="239"/>
      <c r="GQ87" s="239"/>
      <c r="GR87" s="239"/>
      <c r="GS87" s="239"/>
      <c r="GT87" s="239"/>
      <c r="GU87" s="239"/>
      <c r="GV87" s="239"/>
      <c r="GW87" s="239"/>
      <c r="GX87" s="239"/>
      <c r="GY87" s="239"/>
      <c r="GZ87" s="239"/>
      <c r="HA87" s="239"/>
      <c r="HB87" s="239"/>
      <c r="HC87" s="239"/>
      <c r="HD87" s="239"/>
      <c r="HE87" s="239"/>
      <c r="HF87" s="239"/>
      <c r="HG87" s="239"/>
      <c r="HH87" s="239"/>
      <c r="HI87" s="239"/>
      <c r="HJ87" s="239"/>
      <c r="HK87" s="239"/>
      <c r="HL87" s="239"/>
      <c r="HM87" s="239"/>
      <c r="HN87" s="239"/>
      <c r="HO87" s="239"/>
      <c r="HP87" s="239"/>
      <c r="HQ87" s="239"/>
      <c r="HR87" s="239"/>
      <c r="HS87" s="239"/>
      <c r="HT87" s="239"/>
      <c r="HU87" s="239"/>
    </row>
    <row r="88" spans="1:229" s="97" customFormat="1" ht="32.25" thickBot="1">
      <c r="A88" s="294" t="s">
        <v>132</v>
      </c>
      <c r="B88" s="295" t="s">
        <v>627</v>
      </c>
      <c r="C88" s="294" t="s">
        <v>22</v>
      </c>
      <c r="D88" s="296"/>
      <c r="E88" s="296" t="s">
        <v>25</v>
      </c>
      <c r="F88" s="296"/>
      <c r="G88" s="296"/>
      <c r="H88" s="296"/>
      <c r="I88" s="296">
        <f>U88+AE88+AO88+AY88+BI88+BS88</f>
        <v>182</v>
      </c>
      <c r="J88" s="296"/>
      <c r="K88" s="296" t="s">
        <v>280</v>
      </c>
      <c r="L88" s="296"/>
      <c r="M88" s="296"/>
      <c r="N88" s="296">
        <f>X88+AH88+AR88+BB88+BL88+BV88</f>
        <v>164</v>
      </c>
      <c r="O88" s="296">
        <f>Y88+AI88+AS88+BC88+BM88+BW88</f>
        <v>80</v>
      </c>
      <c r="P88" s="296">
        <f>Z88+AJ88+AT88+BD88+BN88+BX88</f>
        <v>84</v>
      </c>
      <c r="Q88" s="296"/>
      <c r="R88" s="296"/>
      <c r="S88" s="297"/>
      <c r="T88" s="298"/>
      <c r="U88" s="294">
        <f aca="true" t="shared" si="81" ref="U88:AB88">U90+U91</f>
        <v>0</v>
      </c>
      <c r="V88" s="296">
        <f t="shared" si="81"/>
        <v>0</v>
      </c>
      <c r="W88" s="296">
        <f>W90+W91+W94</f>
        <v>0</v>
      </c>
      <c r="X88" s="296">
        <f t="shared" si="81"/>
        <v>0</v>
      </c>
      <c r="Y88" s="296">
        <f t="shared" si="81"/>
        <v>0</v>
      </c>
      <c r="Z88" s="296">
        <f t="shared" si="81"/>
        <v>0</v>
      </c>
      <c r="AA88" s="296">
        <f t="shared" si="81"/>
        <v>0</v>
      </c>
      <c r="AB88" s="296">
        <f t="shared" si="81"/>
        <v>0</v>
      </c>
      <c r="AC88" s="296">
        <f>AC90+AC91+AC94</f>
        <v>0</v>
      </c>
      <c r="AD88" s="298"/>
      <c r="AE88" s="294">
        <f aca="true" t="shared" si="82" ref="AE88:AL88">AE90+AE91</f>
        <v>0</v>
      </c>
      <c r="AF88" s="296">
        <f t="shared" si="82"/>
        <v>0</v>
      </c>
      <c r="AG88" s="296">
        <f>AG90+AG91+AG94</f>
        <v>0</v>
      </c>
      <c r="AH88" s="296">
        <f t="shared" si="82"/>
        <v>0</v>
      </c>
      <c r="AI88" s="296">
        <f t="shared" si="82"/>
        <v>0</v>
      </c>
      <c r="AJ88" s="296">
        <f t="shared" si="82"/>
        <v>0</v>
      </c>
      <c r="AK88" s="296">
        <f t="shared" si="82"/>
        <v>0</v>
      </c>
      <c r="AL88" s="296">
        <f t="shared" si="82"/>
        <v>0</v>
      </c>
      <c r="AM88" s="296">
        <f>AM90+AM91+AM94</f>
        <v>0</v>
      </c>
      <c r="AN88" s="298"/>
      <c r="AO88" s="294">
        <f aca="true" t="shared" si="83" ref="AO88:AV88">AO90+AO91</f>
        <v>182</v>
      </c>
      <c r="AP88" s="296">
        <f t="shared" si="83"/>
        <v>18</v>
      </c>
      <c r="AQ88" s="296">
        <f>AQ90+AQ91+AQ94</f>
        <v>2</v>
      </c>
      <c r="AR88" s="296">
        <f t="shared" si="83"/>
        <v>164</v>
      </c>
      <c r="AS88" s="296">
        <f t="shared" si="83"/>
        <v>80</v>
      </c>
      <c r="AT88" s="296">
        <f t="shared" si="83"/>
        <v>84</v>
      </c>
      <c r="AU88" s="296">
        <f t="shared" si="83"/>
        <v>0</v>
      </c>
      <c r="AV88" s="296">
        <f t="shared" si="83"/>
        <v>0</v>
      </c>
      <c r="AW88" s="296">
        <f>AW90+AW91+AW94</f>
        <v>16</v>
      </c>
      <c r="AX88" s="298"/>
      <c r="AY88" s="294">
        <f aca="true" t="shared" si="84" ref="AY88:BF88">AY90+AY91</f>
        <v>0</v>
      </c>
      <c r="AZ88" s="296">
        <f t="shared" si="84"/>
        <v>0</v>
      </c>
      <c r="BA88" s="296">
        <f>BA90+BA91+BA94</f>
        <v>0</v>
      </c>
      <c r="BB88" s="296">
        <f t="shared" si="84"/>
        <v>0</v>
      </c>
      <c r="BC88" s="296">
        <f t="shared" si="84"/>
        <v>0</v>
      </c>
      <c r="BD88" s="296">
        <f t="shared" si="84"/>
        <v>0</v>
      </c>
      <c r="BE88" s="296">
        <f t="shared" si="84"/>
        <v>0</v>
      </c>
      <c r="BF88" s="296">
        <f t="shared" si="84"/>
        <v>0</v>
      </c>
      <c r="BG88" s="296">
        <f>BG90+BG91+BG94</f>
        <v>0</v>
      </c>
      <c r="BH88" s="298"/>
      <c r="BI88" s="294">
        <f aca="true" t="shared" si="85" ref="BI88:BP88">BI90+BI91</f>
        <v>0</v>
      </c>
      <c r="BJ88" s="296">
        <f t="shared" si="85"/>
        <v>0</v>
      </c>
      <c r="BK88" s="296">
        <f>BK90+BK91+BK94</f>
        <v>0</v>
      </c>
      <c r="BL88" s="296">
        <f t="shared" si="85"/>
        <v>0</v>
      </c>
      <c r="BM88" s="296">
        <f t="shared" si="85"/>
        <v>0</v>
      </c>
      <c r="BN88" s="296">
        <f t="shared" si="85"/>
        <v>0</v>
      </c>
      <c r="BO88" s="296">
        <f t="shared" si="85"/>
        <v>0</v>
      </c>
      <c r="BP88" s="296">
        <f t="shared" si="85"/>
        <v>0</v>
      </c>
      <c r="BQ88" s="296">
        <f>BQ90+BQ91+BQ94</f>
        <v>0</v>
      </c>
      <c r="BR88" s="298"/>
      <c r="BS88" s="294">
        <f aca="true" t="shared" si="86" ref="BS88:BZ88">BS90+BS91</f>
        <v>0</v>
      </c>
      <c r="BT88" s="296">
        <f t="shared" si="86"/>
        <v>0</v>
      </c>
      <c r="BU88" s="296">
        <f>BU90+BU91+BU94</f>
        <v>0</v>
      </c>
      <c r="BV88" s="296">
        <f t="shared" si="86"/>
        <v>0</v>
      </c>
      <c r="BW88" s="296">
        <f t="shared" si="86"/>
        <v>0</v>
      </c>
      <c r="BX88" s="296">
        <f t="shared" si="86"/>
        <v>0</v>
      </c>
      <c r="BY88" s="296">
        <f t="shared" si="86"/>
        <v>0</v>
      </c>
      <c r="BZ88" s="296">
        <f t="shared" si="86"/>
        <v>0</v>
      </c>
      <c r="CA88" s="296">
        <f>CA90+CA91+CA94</f>
        <v>0</v>
      </c>
      <c r="CB88" s="298"/>
      <c r="CC88" s="198"/>
      <c r="CD88" s="235"/>
      <c r="CE88" s="235"/>
      <c r="CF88" s="235"/>
      <c r="CG88" s="235"/>
      <c r="CH88" s="235"/>
      <c r="CI88" s="235"/>
      <c r="CJ88" s="235"/>
      <c r="CK88" s="199"/>
      <c r="CL88" s="198"/>
      <c r="CM88" s="235"/>
      <c r="CN88" s="235"/>
      <c r="CO88" s="235"/>
      <c r="CP88" s="235"/>
      <c r="CQ88" s="235"/>
      <c r="CR88" s="235"/>
      <c r="CS88" s="235"/>
      <c r="CT88" s="199"/>
      <c r="CU88" s="198"/>
      <c r="CV88" s="235"/>
      <c r="CW88" s="235"/>
      <c r="CX88" s="235"/>
      <c r="CY88" s="235"/>
      <c r="CZ88" s="235"/>
      <c r="DA88" s="235"/>
      <c r="DB88" s="235"/>
      <c r="DC88" s="199"/>
      <c r="DD88" s="198"/>
      <c r="DE88" s="235"/>
      <c r="DF88" s="235"/>
      <c r="DG88" s="235"/>
      <c r="DH88" s="235"/>
      <c r="DI88" s="235"/>
      <c r="DJ88" s="235"/>
      <c r="DK88" s="235"/>
      <c r="DL88" s="199"/>
      <c r="DM88" s="198"/>
      <c r="DN88" s="235"/>
      <c r="DO88" s="235"/>
      <c r="DP88" s="235"/>
      <c r="DQ88" s="235"/>
      <c r="DR88" s="235"/>
      <c r="DS88" s="235"/>
      <c r="DT88" s="235"/>
      <c r="DU88" s="199"/>
      <c r="DV88" s="198"/>
      <c r="DW88" s="235"/>
      <c r="DX88" s="235"/>
      <c r="DY88" s="235"/>
      <c r="DZ88" s="235"/>
      <c r="EA88" s="235"/>
      <c r="EB88" s="235"/>
      <c r="EC88" s="235"/>
      <c r="ED88" s="199"/>
      <c r="EE88" s="198"/>
      <c r="EF88" s="235"/>
      <c r="EG88" s="235"/>
      <c r="EH88" s="235"/>
      <c r="EI88" s="235"/>
      <c r="EJ88" s="235"/>
      <c r="EK88" s="235"/>
      <c r="EL88" s="235"/>
      <c r="EM88" s="199"/>
      <c r="EN88" s="198"/>
      <c r="EO88" s="235"/>
      <c r="EP88" s="235"/>
      <c r="EQ88" s="235"/>
      <c r="ER88" s="235"/>
      <c r="ES88" s="235"/>
      <c r="ET88" s="235"/>
      <c r="EU88" s="235"/>
      <c r="EV88" s="199"/>
      <c r="EW88" s="198"/>
      <c r="EX88" s="235"/>
      <c r="EY88" s="235"/>
      <c r="EZ88" s="235"/>
      <c r="FA88" s="235"/>
      <c r="FB88" s="235"/>
      <c r="FC88" s="235"/>
      <c r="FD88" s="235"/>
      <c r="FE88" s="199"/>
      <c r="FF88" s="198"/>
      <c r="FG88" s="235"/>
      <c r="FH88" s="235"/>
      <c r="FI88" s="235"/>
      <c r="FJ88" s="235"/>
      <c r="FK88" s="235"/>
      <c r="FL88" s="235"/>
      <c r="FM88" s="235"/>
      <c r="FN88" s="199"/>
      <c r="FO88" s="198"/>
      <c r="FP88" s="235"/>
      <c r="FQ88" s="235"/>
      <c r="FR88" s="235"/>
      <c r="FS88" s="235"/>
      <c r="FT88" s="235"/>
      <c r="FU88" s="235"/>
      <c r="FV88" s="235"/>
      <c r="FW88" s="199"/>
      <c r="FX88" s="198"/>
      <c r="FY88" s="235"/>
      <c r="FZ88" s="235"/>
      <c r="GA88" s="235"/>
      <c r="GB88" s="235"/>
      <c r="GC88" s="235"/>
      <c r="GD88" s="235"/>
      <c r="GE88" s="235"/>
      <c r="GF88" s="199"/>
      <c r="GG88" s="198"/>
      <c r="GH88" s="235"/>
      <c r="GI88" s="235"/>
      <c r="GJ88" s="235"/>
      <c r="GK88" s="235"/>
      <c r="GL88" s="235"/>
      <c r="GM88" s="235"/>
      <c r="GN88" s="235"/>
      <c r="GO88" s="199"/>
      <c r="GP88" s="198"/>
      <c r="GQ88" s="235"/>
      <c r="GR88" s="235"/>
      <c r="GS88" s="235"/>
      <c r="GT88" s="235"/>
      <c r="GU88" s="235"/>
      <c r="GV88" s="235"/>
      <c r="GW88" s="235"/>
      <c r="GX88" s="199"/>
      <c r="GY88" s="198"/>
      <c r="GZ88" s="235"/>
      <c r="HA88" s="235"/>
      <c r="HB88" s="235"/>
      <c r="HC88" s="235"/>
      <c r="HD88" s="235"/>
      <c r="HE88" s="235"/>
      <c r="HF88" s="235"/>
      <c r="HG88" s="199"/>
      <c r="HH88" s="198"/>
      <c r="HI88" s="235"/>
      <c r="HJ88" s="235"/>
      <c r="HK88" s="235"/>
      <c r="HL88" s="235"/>
      <c r="HM88" s="235"/>
      <c r="HN88" s="235"/>
      <c r="HO88" s="235"/>
      <c r="HP88" s="199"/>
      <c r="HQ88" s="238"/>
      <c r="HR88" s="198">
        <v>298</v>
      </c>
      <c r="HS88" s="210">
        <f>HS90+HS91</f>
        <v>28</v>
      </c>
      <c r="HT88" s="198" t="s">
        <v>371</v>
      </c>
      <c r="HU88" s="199"/>
    </row>
    <row r="89" spans="1:229" s="97" customFormat="1" ht="3" customHeight="1">
      <c r="A89" s="239"/>
      <c r="B89" s="240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G89" s="239"/>
      <c r="EH89" s="239"/>
      <c r="EI89" s="239"/>
      <c r="EJ89" s="239"/>
      <c r="EK89" s="239"/>
      <c r="EL89" s="239"/>
      <c r="EM89" s="239"/>
      <c r="EN89" s="239"/>
      <c r="EO89" s="239"/>
      <c r="EP89" s="239"/>
      <c r="EQ89" s="239"/>
      <c r="ER89" s="239"/>
      <c r="ES89" s="239"/>
      <c r="ET89" s="239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  <c r="FE89" s="239"/>
      <c r="FF89" s="239"/>
      <c r="FG89" s="239"/>
      <c r="FH89" s="239"/>
      <c r="FI89" s="239"/>
      <c r="FJ89" s="239"/>
      <c r="FK89" s="239"/>
      <c r="FL89" s="239"/>
      <c r="FM89" s="239"/>
      <c r="FN89" s="239"/>
      <c r="FO89" s="239"/>
      <c r="FP89" s="239"/>
      <c r="FQ89" s="239"/>
      <c r="FR89" s="239"/>
      <c r="FS89" s="239"/>
      <c r="FT89" s="239"/>
      <c r="FU89" s="239"/>
      <c r="FV89" s="239"/>
      <c r="FW89" s="239"/>
      <c r="FX89" s="239"/>
      <c r="FY89" s="239"/>
      <c r="FZ89" s="239"/>
      <c r="GA89" s="239"/>
      <c r="GB89" s="239"/>
      <c r="GC89" s="239"/>
      <c r="GD89" s="239"/>
      <c r="GE89" s="239"/>
      <c r="GF89" s="239"/>
      <c r="GG89" s="239"/>
      <c r="GH89" s="239"/>
      <c r="GI89" s="239"/>
      <c r="GJ89" s="239"/>
      <c r="GK89" s="239"/>
      <c r="GL89" s="239"/>
      <c r="GM89" s="239"/>
      <c r="GN89" s="239"/>
      <c r="GO89" s="239"/>
      <c r="GP89" s="239"/>
      <c r="GQ89" s="239"/>
      <c r="GR89" s="239"/>
      <c r="GS89" s="239"/>
      <c r="GT89" s="239"/>
      <c r="GU89" s="239"/>
      <c r="GV89" s="239"/>
      <c r="GW89" s="239"/>
      <c r="GX89" s="239"/>
      <c r="GY89" s="239"/>
      <c r="GZ89" s="239"/>
      <c r="HA89" s="239"/>
      <c r="HB89" s="239"/>
      <c r="HC89" s="239"/>
      <c r="HD89" s="239"/>
      <c r="HE89" s="239"/>
      <c r="HF89" s="239"/>
      <c r="HG89" s="239"/>
      <c r="HH89" s="239"/>
      <c r="HI89" s="239"/>
      <c r="HJ89" s="239"/>
      <c r="HK89" s="239"/>
      <c r="HL89" s="239"/>
      <c r="HM89" s="239"/>
      <c r="HN89" s="239"/>
      <c r="HO89" s="239"/>
      <c r="HP89" s="239"/>
      <c r="HQ89" s="239"/>
      <c r="HR89" s="239"/>
      <c r="HS89" s="239"/>
      <c r="HT89" s="239"/>
      <c r="HU89" s="239"/>
    </row>
    <row r="90" spans="1:229" s="97" customFormat="1" ht="37.5" customHeight="1">
      <c r="A90" s="201" t="s">
        <v>135</v>
      </c>
      <c r="B90" s="252" t="s">
        <v>628</v>
      </c>
      <c r="C90" s="253"/>
      <c r="D90" s="201"/>
      <c r="E90" s="201" t="s">
        <v>695</v>
      </c>
      <c r="F90" s="201"/>
      <c r="G90" s="201"/>
      <c r="H90" s="201"/>
      <c r="I90" s="201">
        <f>U90+AE90+AO90+AY90+BI90+BS90</f>
        <v>136</v>
      </c>
      <c r="J90" s="302"/>
      <c r="K90" s="201">
        <f>V90+AF90+AP90+AZ90+BJ90+BT90</f>
        <v>12</v>
      </c>
      <c r="L90" s="201">
        <f>W90+AG90+AQ90+BA90+BK90+BU90</f>
        <v>0</v>
      </c>
      <c r="M90" s="302"/>
      <c r="N90" s="201">
        <f aca="true" t="shared" si="87" ref="N90:P91">X90+AH90+AR90+BB90+BL90+BV90</f>
        <v>124</v>
      </c>
      <c r="O90" s="201">
        <f t="shared" si="87"/>
        <v>80</v>
      </c>
      <c r="P90" s="201">
        <f t="shared" si="87"/>
        <v>44</v>
      </c>
      <c r="Q90" s="197"/>
      <c r="R90" s="197"/>
      <c r="S90" s="197"/>
      <c r="T90" s="255"/>
      <c r="U90" s="256"/>
      <c r="V90" s="201"/>
      <c r="W90" s="201"/>
      <c r="X90" s="267"/>
      <c r="Y90" s="201"/>
      <c r="Z90" s="201"/>
      <c r="AA90" s="201"/>
      <c r="AB90" s="201"/>
      <c r="AC90" s="258"/>
      <c r="AD90" s="259"/>
      <c r="AE90" s="256"/>
      <c r="AF90" s="201"/>
      <c r="AG90" s="201"/>
      <c r="AH90" s="267"/>
      <c r="AI90" s="201"/>
      <c r="AJ90" s="201"/>
      <c r="AK90" s="201"/>
      <c r="AL90" s="201"/>
      <c r="AM90" s="258"/>
      <c r="AN90" s="259"/>
      <c r="AO90" s="256">
        <f>AP90+AQ90+AR90</f>
        <v>136</v>
      </c>
      <c r="AP90" s="201">
        <v>12</v>
      </c>
      <c r="AQ90" s="201"/>
      <c r="AR90" s="264">
        <f>AS90+AT90+AU90+AV90</f>
        <v>124</v>
      </c>
      <c r="AS90" s="260">
        <v>80</v>
      </c>
      <c r="AT90" s="260">
        <v>44</v>
      </c>
      <c r="AU90" s="201"/>
      <c r="AV90" s="201"/>
      <c r="AW90" s="258"/>
      <c r="AX90" s="259"/>
      <c r="AY90" s="256"/>
      <c r="AZ90" s="201"/>
      <c r="BA90" s="201"/>
      <c r="BB90" s="267"/>
      <c r="BC90" s="201"/>
      <c r="BD90" s="201"/>
      <c r="BE90" s="201"/>
      <c r="BF90" s="201"/>
      <c r="BG90" s="258"/>
      <c r="BH90" s="259"/>
      <c r="BI90" s="256"/>
      <c r="BJ90" s="201"/>
      <c r="BK90" s="201"/>
      <c r="BL90" s="267"/>
      <c r="BM90" s="201"/>
      <c r="BN90" s="201"/>
      <c r="BO90" s="201"/>
      <c r="BP90" s="201"/>
      <c r="BQ90" s="258"/>
      <c r="BR90" s="259"/>
      <c r="BS90" s="256"/>
      <c r="BT90" s="201"/>
      <c r="BU90" s="201"/>
      <c r="BV90" s="267"/>
      <c r="BW90" s="201"/>
      <c r="BX90" s="201"/>
      <c r="BY90" s="201"/>
      <c r="BZ90" s="201"/>
      <c r="CA90" s="258"/>
      <c r="CB90" s="259"/>
      <c r="CC90" s="209"/>
      <c r="CD90" s="201"/>
      <c r="CE90" s="201"/>
      <c r="CF90" s="197"/>
      <c r="CG90" s="201"/>
      <c r="CH90" s="201"/>
      <c r="CI90" s="201"/>
      <c r="CJ90" s="201"/>
      <c r="CK90" s="259"/>
      <c r="CL90" s="209"/>
      <c r="CM90" s="201"/>
      <c r="CN90" s="201"/>
      <c r="CO90" s="197"/>
      <c r="CP90" s="201"/>
      <c r="CQ90" s="201"/>
      <c r="CR90" s="201"/>
      <c r="CS90" s="201"/>
      <c r="CT90" s="259"/>
      <c r="CU90" s="209"/>
      <c r="CV90" s="201"/>
      <c r="CW90" s="201"/>
      <c r="CX90" s="197"/>
      <c r="CY90" s="201"/>
      <c r="CZ90" s="201"/>
      <c r="DA90" s="201"/>
      <c r="DB90" s="201"/>
      <c r="DC90" s="259"/>
      <c r="DD90" s="209"/>
      <c r="DE90" s="201"/>
      <c r="DF90" s="201"/>
      <c r="DG90" s="197"/>
      <c r="DH90" s="201"/>
      <c r="DI90" s="201"/>
      <c r="DJ90" s="201"/>
      <c r="DK90" s="201"/>
      <c r="DL90" s="259"/>
      <c r="DM90" s="209"/>
      <c r="DN90" s="201"/>
      <c r="DO90" s="201"/>
      <c r="DP90" s="197"/>
      <c r="DQ90" s="201"/>
      <c r="DR90" s="201"/>
      <c r="DS90" s="201"/>
      <c r="DT90" s="201"/>
      <c r="DU90" s="259"/>
      <c r="DV90" s="209"/>
      <c r="DW90" s="201"/>
      <c r="DX90" s="201"/>
      <c r="DY90" s="197"/>
      <c r="DZ90" s="201"/>
      <c r="EA90" s="201"/>
      <c r="EB90" s="201"/>
      <c r="EC90" s="201"/>
      <c r="ED90" s="259"/>
      <c r="EE90" s="209"/>
      <c r="EF90" s="201"/>
      <c r="EG90" s="201"/>
      <c r="EH90" s="197"/>
      <c r="EI90" s="201"/>
      <c r="EJ90" s="201"/>
      <c r="EK90" s="201"/>
      <c r="EL90" s="201"/>
      <c r="EM90" s="259"/>
      <c r="EN90" s="209"/>
      <c r="EO90" s="201"/>
      <c r="EP90" s="201"/>
      <c r="EQ90" s="197"/>
      <c r="ER90" s="201"/>
      <c r="ES90" s="201"/>
      <c r="ET90" s="201"/>
      <c r="EU90" s="201"/>
      <c r="EV90" s="259"/>
      <c r="EW90" s="209"/>
      <c r="EX90" s="201"/>
      <c r="EY90" s="201"/>
      <c r="EZ90" s="197"/>
      <c r="FA90" s="201"/>
      <c r="FB90" s="201"/>
      <c r="FC90" s="201"/>
      <c r="FD90" s="201"/>
      <c r="FE90" s="259"/>
      <c r="FF90" s="209"/>
      <c r="FG90" s="201"/>
      <c r="FH90" s="201"/>
      <c r="FI90" s="197"/>
      <c r="FJ90" s="201"/>
      <c r="FK90" s="201"/>
      <c r="FL90" s="201"/>
      <c r="FM90" s="201"/>
      <c r="FN90" s="259"/>
      <c r="FO90" s="209"/>
      <c r="FP90" s="201"/>
      <c r="FQ90" s="201"/>
      <c r="FR90" s="197"/>
      <c r="FS90" s="201"/>
      <c r="FT90" s="201"/>
      <c r="FU90" s="201"/>
      <c r="FV90" s="201"/>
      <c r="FW90" s="259"/>
      <c r="FX90" s="209"/>
      <c r="FY90" s="201"/>
      <c r="FZ90" s="201"/>
      <c r="GA90" s="197"/>
      <c r="GB90" s="201"/>
      <c r="GC90" s="201"/>
      <c r="GD90" s="201"/>
      <c r="GE90" s="201"/>
      <c r="GF90" s="259"/>
      <c r="GG90" s="209"/>
      <c r="GH90" s="201"/>
      <c r="GI90" s="201"/>
      <c r="GJ90" s="197"/>
      <c r="GK90" s="201"/>
      <c r="GL90" s="201"/>
      <c r="GM90" s="201"/>
      <c r="GN90" s="201"/>
      <c r="GO90" s="259"/>
      <c r="GP90" s="209"/>
      <c r="GQ90" s="201"/>
      <c r="GR90" s="201"/>
      <c r="GS90" s="197"/>
      <c r="GT90" s="201"/>
      <c r="GU90" s="201"/>
      <c r="GV90" s="201"/>
      <c r="GW90" s="201"/>
      <c r="GX90" s="259"/>
      <c r="GY90" s="209"/>
      <c r="GZ90" s="201"/>
      <c r="HA90" s="201"/>
      <c r="HB90" s="197"/>
      <c r="HC90" s="201"/>
      <c r="HD90" s="201"/>
      <c r="HE90" s="201"/>
      <c r="HF90" s="201"/>
      <c r="HG90" s="259"/>
      <c r="HH90" s="209"/>
      <c r="HI90" s="201"/>
      <c r="HJ90" s="201"/>
      <c r="HK90" s="197"/>
      <c r="HL90" s="201"/>
      <c r="HM90" s="201"/>
      <c r="HN90" s="201"/>
      <c r="HO90" s="201"/>
      <c r="HP90" s="259"/>
      <c r="HQ90" s="262"/>
      <c r="HR90" s="209">
        <v>118</v>
      </c>
      <c r="HS90" s="210">
        <f>I90-HR90</f>
        <v>18</v>
      </c>
      <c r="HT90" s="209" t="s">
        <v>335</v>
      </c>
      <c r="HU90" s="259"/>
    </row>
    <row r="91" spans="1:229" s="97" customFormat="1" ht="37.5" customHeight="1">
      <c r="A91" s="201" t="s">
        <v>139</v>
      </c>
      <c r="B91" s="252" t="s">
        <v>140</v>
      </c>
      <c r="C91" s="253"/>
      <c r="D91" s="201"/>
      <c r="E91" s="201" t="s">
        <v>695</v>
      </c>
      <c r="F91" s="201"/>
      <c r="G91" s="201"/>
      <c r="H91" s="201"/>
      <c r="I91" s="201">
        <f>U91+AE91+AO91+AY91+BI91+BS91</f>
        <v>46</v>
      </c>
      <c r="J91" s="302"/>
      <c r="K91" s="201">
        <f>V91+AF91+AP91+AZ91+BJ91+BT91</f>
        <v>6</v>
      </c>
      <c r="L91" s="201">
        <f>W91+AG91+AQ91+BA91+BK91+BU91</f>
        <v>0</v>
      </c>
      <c r="M91" s="302"/>
      <c r="N91" s="201">
        <f t="shared" si="87"/>
        <v>40</v>
      </c>
      <c r="O91" s="201">
        <f t="shared" si="87"/>
        <v>0</v>
      </c>
      <c r="P91" s="201">
        <f t="shared" si="87"/>
        <v>40</v>
      </c>
      <c r="Q91" s="197"/>
      <c r="R91" s="197"/>
      <c r="S91" s="197"/>
      <c r="T91" s="255"/>
      <c r="U91" s="256"/>
      <c r="V91" s="201"/>
      <c r="W91" s="201"/>
      <c r="X91" s="267"/>
      <c r="Y91" s="201"/>
      <c r="Z91" s="201"/>
      <c r="AA91" s="201"/>
      <c r="AB91" s="201"/>
      <c r="AC91" s="258"/>
      <c r="AD91" s="259"/>
      <c r="AE91" s="256"/>
      <c r="AF91" s="201"/>
      <c r="AG91" s="201"/>
      <c r="AH91" s="267"/>
      <c r="AI91" s="201"/>
      <c r="AJ91" s="201"/>
      <c r="AK91" s="201"/>
      <c r="AL91" s="201"/>
      <c r="AM91" s="258"/>
      <c r="AN91" s="259"/>
      <c r="AO91" s="256">
        <f>AP91+AQ91+AR91</f>
        <v>46</v>
      </c>
      <c r="AP91" s="201">
        <v>6</v>
      </c>
      <c r="AQ91" s="201"/>
      <c r="AR91" s="264">
        <f>AS91+AT91+AU91+AV91</f>
        <v>40</v>
      </c>
      <c r="AS91" s="201"/>
      <c r="AT91" s="260">
        <v>40</v>
      </c>
      <c r="AU91" s="201"/>
      <c r="AV91" s="201"/>
      <c r="AW91" s="258"/>
      <c r="AX91" s="259"/>
      <c r="AY91" s="256"/>
      <c r="AZ91" s="201"/>
      <c r="BA91" s="201"/>
      <c r="BB91" s="267"/>
      <c r="BC91" s="201"/>
      <c r="BD91" s="201"/>
      <c r="BE91" s="201"/>
      <c r="BF91" s="201"/>
      <c r="BG91" s="258"/>
      <c r="BH91" s="259"/>
      <c r="BI91" s="256"/>
      <c r="BJ91" s="201"/>
      <c r="BK91" s="201"/>
      <c r="BL91" s="267"/>
      <c r="BM91" s="201"/>
      <c r="BN91" s="201"/>
      <c r="BO91" s="201"/>
      <c r="BP91" s="201"/>
      <c r="BQ91" s="258"/>
      <c r="BR91" s="259"/>
      <c r="BS91" s="256"/>
      <c r="BT91" s="201"/>
      <c r="BU91" s="201"/>
      <c r="BV91" s="267"/>
      <c r="BW91" s="201"/>
      <c r="BX91" s="201"/>
      <c r="BY91" s="201"/>
      <c r="BZ91" s="201"/>
      <c r="CA91" s="258"/>
      <c r="CB91" s="259"/>
      <c r="CC91" s="209"/>
      <c r="CD91" s="201"/>
      <c r="CE91" s="201"/>
      <c r="CF91" s="197"/>
      <c r="CG91" s="201"/>
      <c r="CH91" s="201"/>
      <c r="CI91" s="201"/>
      <c r="CJ91" s="201"/>
      <c r="CK91" s="259"/>
      <c r="CL91" s="209"/>
      <c r="CM91" s="201"/>
      <c r="CN91" s="201"/>
      <c r="CO91" s="197"/>
      <c r="CP91" s="201"/>
      <c r="CQ91" s="201"/>
      <c r="CR91" s="201"/>
      <c r="CS91" s="201"/>
      <c r="CT91" s="259"/>
      <c r="CU91" s="209"/>
      <c r="CV91" s="201"/>
      <c r="CW91" s="201"/>
      <c r="CX91" s="197"/>
      <c r="CY91" s="201"/>
      <c r="CZ91" s="201"/>
      <c r="DA91" s="201"/>
      <c r="DB91" s="201"/>
      <c r="DC91" s="259"/>
      <c r="DD91" s="209"/>
      <c r="DE91" s="201"/>
      <c r="DF91" s="201"/>
      <c r="DG91" s="197"/>
      <c r="DH91" s="201"/>
      <c r="DI91" s="201"/>
      <c r="DJ91" s="201"/>
      <c r="DK91" s="201"/>
      <c r="DL91" s="259"/>
      <c r="DM91" s="209"/>
      <c r="DN91" s="201"/>
      <c r="DO91" s="201"/>
      <c r="DP91" s="197"/>
      <c r="DQ91" s="201"/>
      <c r="DR91" s="201"/>
      <c r="DS91" s="201"/>
      <c r="DT91" s="201"/>
      <c r="DU91" s="259"/>
      <c r="DV91" s="209"/>
      <c r="DW91" s="201"/>
      <c r="DX91" s="201"/>
      <c r="DY91" s="197"/>
      <c r="DZ91" s="201"/>
      <c r="EA91" s="201"/>
      <c r="EB91" s="201"/>
      <c r="EC91" s="201"/>
      <c r="ED91" s="259"/>
      <c r="EE91" s="209"/>
      <c r="EF91" s="201"/>
      <c r="EG91" s="201"/>
      <c r="EH91" s="197"/>
      <c r="EI91" s="201"/>
      <c r="EJ91" s="201"/>
      <c r="EK91" s="201"/>
      <c r="EL91" s="201"/>
      <c r="EM91" s="259"/>
      <c r="EN91" s="209"/>
      <c r="EO91" s="201"/>
      <c r="EP91" s="201"/>
      <c r="EQ91" s="197"/>
      <c r="ER91" s="201"/>
      <c r="ES91" s="201"/>
      <c r="ET91" s="201"/>
      <c r="EU91" s="201"/>
      <c r="EV91" s="259"/>
      <c r="EW91" s="209"/>
      <c r="EX91" s="201"/>
      <c r="EY91" s="201"/>
      <c r="EZ91" s="197"/>
      <c r="FA91" s="201"/>
      <c r="FB91" s="201"/>
      <c r="FC91" s="201"/>
      <c r="FD91" s="201"/>
      <c r="FE91" s="259"/>
      <c r="FF91" s="209"/>
      <c r="FG91" s="201"/>
      <c r="FH91" s="201"/>
      <c r="FI91" s="197"/>
      <c r="FJ91" s="201"/>
      <c r="FK91" s="201"/>
      <c r="FL91" s="201"/>
      <c r="FM91" s="201"/>
      <c r="FN91" s="259"/>
      <c r="FO91" s="209"/>
      <c r="FP91" s="201"/>
      <c r="FQ91" s="201"/>
      <c r="FR91" s="197"/>
      <c r="FS91" s="201"/>
      <c r="FT91" s="201"/>
      <c r="FU91" s="201"/>
      <c r="FV91" s="201"/>
      <c r="FW91" s="259"/>
      <c r="FX91" s="209"/>
      <c r="FY91" s="201"/>
      <c r="FZ91" s="201"/>
      <c r="GA91" s="197"/>
      <c r="GB91" s="201"/>
      <c r="GC91" s="201"/>
      <c r="GD91" s="201"/>
      <c r="GE91" s="201"/>
      <c r="GF91" s="259"/>
      <c r="GG91" s="209"/>
      <c r="GH91" s="201"/>
      <c r="GI91" s="201"/>
      <c r="GJ91" s="197"/>
      <c r="GK91" s="201"/>
      <c r="GL91" s="201"/>
      <c r="GM91" s="201"/>
      <c r="GN91" s="201"/>
      <c r="GO91" s="259"/>
      <c r="GP91" s="209"/>
      <c r="GQ91" s="201"/>
      <c r="GR91" s="201"/>
      <c r="GS91" s="197"/>
      <c r="GT91" s="201"/>
      <c r="GU91" s="201"/>
      <c r="GV91" s="201"/>
      <c r="GW91" s="201"/>
      <c r="GX91" s="259"/>
      <c r="GY91" s="209"/>
      <c r="GZ91" s="201"/>
      <c r="HA91" s="201"/>
      <c r="HB91" s="197"/>
      <c r="HC91" s="201"/>
      <c r="HD91" s="201"/>
      <c r="HE91" s="201"/>
      <c r="HF91" s="201"/>
      <c r="HG91" s="259"/>
      <c r="HH91" s="209"/>
      <c r="HI91" s="201"/>
      <c r="HJ91" s="201"/>
      <c r="HK91" s="197"/>
      <c r="HL91" s="201"/>
      <c r="HM91" s="201"/>
      <c r="HN91" s="201"/>
      <c r="HO91" s="201"/>
      <c r="HP91" s="259"/>
      <c r="HQ91" s="262"/>
      <c r="HR91" s="209">
        <v>36</v>
      </c>
      <c r="HS91" s="210">
        <f>I91-HR91</f>
        <v>10</v>
      </c>
      <c r="HT91" s="209" t="s">
        <v>144</v>
      </c>
      <c r="HU91" s="259"/>
    </row>
    <row r="92" spans="1:229" s="97" customFormat="1" ht="18" customHeight="1">
      <c r="A92" s="197" t="s">
        <v>142</v>
      </c>
      <c r="B92" s="252" t="s">
        <v>143</v>
      </c>
      <c r="C92" s="253"/>
      <c r="D92" s="201"/>
      <c r="E92" s="201">
        <v>5</v>
      </c>
      <c r="F92" s="197"/>
      <c r="G92" s="197"/>
      <c r="H92" s="305"/>
      <c r="I92" s="306" t="s">
        <v>414</v>
      </c>
      <c r="J92" s="197"/>
      <c r="K92" s="307" t="s">
        <v>447</v>
      </c>
      <c r="L92" s="197"/>
      <c r="M92" s="197"/>
      <c r="N92" s="197" t="s">
        <v>263</v>
      </c>
      <c r="O92" s="197" t="s">
        <v>448</v>
      </c>
      <c r="P92" s="445" t="s">
        <v>25</v>
      </c>
      <c r="Q92" s="445"/>
      <c r="R92" s="197"/>
      <c r="S92" s="266"/>
      <c r="T92" s="255"/>
      <c r="U92" s="443" t="s">
        <v>447</v>
      </c>
      <c r="V92" s="443"/>
      <c r="W92" s="201"/>
      <c r="X92" s="197"/>
      <c r="Y92" s="307" t="s">
        <v>448</v>
      </c>
      <c r="Z92" s="201"/>
      <c r="AA92" s="453"/>
      <c r="AB92" s="453"/>
      <c r="AC92" s="453"/>
      <c r="AD92" s="453"/>
      <c r="AE92" s="443" t="s">
        <v>447</v>
      </c>
      <c r="AF92" s="443"/>
      <c r="AG92" s="201"/>
      <c r="AH92" s="197"/>
      <c r="AI92" s="307" t="s">
        <v>448</v>
      </c>
      <c r="AJ92" s="201"/>
      <c r="AK92" s="453"/>
      <c r="AL92" s="453"/>
      <c r="AM92" s="453"/>
      <c r="AN92" s="453"/>
      <c r="AO92" s="443" t="s">
        <v>447</v>
      </c>
      <c r="AP92" s="443"/>
      <c r="AQ92" s="201"/>
      <c r="AR92" s="197" t="s">
        <v>263</v>
      </c>
      <c r="AS92" s="307" t="s">
        <v>448</v>
      </c>
      <c r="AT92" s="201" t="s">
        <v>25</v>
      </c>
      <c r="AU92" s="453"/>
      <c r="AV92" s="453"/>
      <c r="AW92" s="453"/>
      <c r="AX92" s="453"/>
      <c r="AY92" s="443" t="s">
        <v>447</v>
      </c>
      <c r="AZ92" s="443"/>
      <c r="BA92" s="201"/>
      <c r="BB92" s="197"/>
      <c r="BC92" s="307" t="s">
        <v>448</v>
      </c>
      <c r="BD92" s="201"/>
      <c r="BE92" s="453"/>
      <c r="BF92" s="453"/>
      <c r="BG92" s="453"/>
      <c r="BH92" s="453"/>
      <c r="BI92" s="443" t="s">
        <v>447</v>
      </c>
      <c r="BJ92" s="443"/>
      <c r="BK92" s="201"/>
      <c r="BL92" s="197"/>
      <c r="BM92" s="307" t="s">
        <v>448</v>
      </c>
      <c r="BN92" s="201"/>
      <c r="BO92" s="453"/>
      <c r="BP92" s="453"/>
      <c r="BQ92" s="453"/>
      <c r="BR92" s="453"/>
      <c r="BS92" s="443" t="s">
        <v>447</v>
      </c>
      <c r="BT92" s="443"/>
      <c r="BU92" s="201"/>
      <c r="BV92" s="197"/>
      <c r="BW92" s="307" t="s">
        <v>448</v>
      </c>
      <c r="BX92" s="201"/>
      <c r="BY92" s="453"/>
      <c r="BZ92" s="453"/>
      <c r="CA92" s="453"/>
      <c r="CB92" s="453"/>
      <c r="CC92" s="443" t="s">
        <v>447</v>
      </c>
      <c r="CD92" s="443"/>
      <c r="CE92" s="201"/>
      <c r="CF92" s="197"/>
      <c r="CG92" s="307" t="s">
        <v>448</v>
      </c>
      <c r="CH92" s="201"/>
      <c r="CI92" s="453"/>
      <c r="CJ92" s="453"/>
      <c r="CK92" s="453"/>
      <c r="CL92" s="443" t="s">
        <v>447</v>
      </c>
      <c r="CM92" s="443"/>
      <c r="CN92" s="201"/>
      <c r="CO92" s="197"/>
      <c r="CP92" s="307" t="s">
        <v>448</v>
      </c>
      <c r="CQ92" s="201"/>
      <c r="CR92" s="453"/>
      <c r="CS92" s="453"/>
      <c r="CT92" s="453"/>
      <c r="CU92" s="443" t="s">
        <v>447</v>
      </c>
      <c r="CV92" s="443"/>
      <c r="CW92" s="201"/>
      <c r="CX92" s="197"/>
      <c r="CY92" s="307" t="s">
        <v>448</v>
      </c>
      <c r="CZ92" s="201"/>
      <c r="DA92" s="453"/>
      <c r="DB92" s="453"/>
      <c r="DC92" s="453"/>
      <c r="DD92" s="443" t="s">
        <v>447</v>
      </c>
      <c r="DE92" s="443"/>
      <c r="DF92" s="201"/>
      <c r="DG92" s="197"/>
      <c r="DH92" s="307" t="s">
        <v>448</v>
      </c>
      <c r="DI92" s="201"/>
      <c r="DJ92" s="453"/>
      <c r="DK92" s="453"/>
      <c r="DL92" s="453"/>
      <c r="DM92" s="443" t="s">
        <v>447</v>
      </c>
      <c r="DN92" s="443"/>
      <c r="DO92" s="201"/>
      <c r="DP92" s="197"/>
      <c r="DQ92" s="307" t="s">
        <v>448</v>
      </c>
      <c r="DR92" s="201"/>
      <c r="DS92" s="453"/>
      <c r="DT92" s="453"/>
      <c r="DU92" s="453"/>
      <c r="DV92" s="443" t="s">
        <v>447</v>
      </c>
      <c r="DW92" s="443"/>
      <c r="DX92" s="201"/>
      <c r="DY92" s="197"/>
      <c r="DZ92" s="307" t="s">
        <v>448</v>
      </c>
      <c r="EA92" s="201"/>
      <c r="EB92" s="453"/>
      <c r="EC92" s="453"/>
      <c r="ED92" s="453"/>
      <c r="EE92" s="443" t="s">
        <v>447</v>
      </c>
      <c r="EF92" s="443"/>
      <c r="EG92" s="201"/>
      <c r="EH92" s="197"/>
      <c r="EI92" s="307" t="s">
        <v>448</v>
      </c>
      <c r="EJ92" s="201"/>
      <c r="EK92" s="453"/>
      <c r="EL92" s="453"/>
      <c r="EM92" s="453"/>
      <c r="EN92" s="443" t="s">
        <v>447</v>
      </c>
      <c r="EO92" s="443"/>
      <c r="EP92" s="201"/>
      <c r="EQ92" s="197"/>
      <c r="ER92" s="307" t="s">
        <v>448</v>
      </c>
      <c r="ES92" s="201"/>
      <c r="ET92" s="453"/>
      <c r="EU92" s="453"/>
      <c r="EV92" s="453"/>
      <c r="EW92" s="443" t="s">
        <v>447</v>
      </c>
      <c r="EX92" s="443"/>
      <c r="EY92" s="201"/>
      <c r="EZ92" s="197"/>
      <c r="FA92" s="307" t="s">
        <v>448</v>
      </c>
      <c r="FB92" s="201"/>
      <c r="FC92" s="453"/>
      <c r="FD92" s="453"/>
      <c r="FE92" s="453"/>
      <c r="FF92" s="443" t="s">
        <v>447</v>
      </c>
      <c r="FG92" s="443"/>
      <c r="FH92" s="201"/>
      <c r="FI92" s="197"/>
      <c r="FJ92" s="307" t="s">
        <v>448</v>
      </c>
      <c r="FK92" s="201"/>
      <c r="FL92" s="453"/>
      <c r="FM92" s="453"/>
      <c r="FN92" s="453"/>
      <c r="FO92" s="443" t="s">
        <v>447</v>
      </c>
      <c r="FP92" s="443"/>
      <c r="FQ92" s="201"/>
      <c r="FR92" s="197"/>
      <c r="FS92" s="307" t="s">
        <v>448</v>
      </c>
      <c r="FT92" s="201"/>
      <c r="FU92" s="453"/>
      <c r="FV92" s="453"/>
      <c r="FW92" s="453"/>
      <c r="FX92" s="443" t="s">
        <v>447</v>
      </c>
      <c r="FY92" s="443"/>
      <c r="FZ92" s="201"/>
      <c r="GA92" s="197"/>
      <c r="GB92" s="307" t="s">
        <v>448</v>
      </c>
      <c r="GC92" s="201"/>
      <c r="GD92" s="453"/>
      <c r="GE92" s="453"/>
      <c r="GF92" s="453"/>
      <c r="GG92" s="443" t="s">
        <v>447</v>
      </c>
      <c r="GH92" s="443"/>
      <c r="GI92" s="201"/>
      <c r="GJ92" s="197"/>
      <c r="GK92" s="307" t="s">
        <v>448</v>
      </c>
      <c r="GL92" s="201"/>
      <c r="GM92" s="453"/>
      <c r="GN92" s="453"/>
      <c r="GO92" s="453"/>
      <c r="GP92" s="443" t="s">
        <v>447</v>
      </c>
      <c r="GQ92" s="443"/>
      <c r="GR92" s="201"/>
      <c r="GS92" s="197"/>
      <c r="GT92" s="307" t="s">
        <v>448</v>
      </c>
      <c r="GU92" s="201"/>
      <c r="GV92" s="453"/>
      <c r="GW92" s="453"/>
      <c r="GX92" s="453"/>
      <c r="GY92" s="443" t="s">
        <v>447</v>
      </c>
      <c r="GZ92" s="443"/>
      <c r="HA92" s="201"/>
      <c r="HB92" s="197"/>
      <c r="HC92" s="307" t="s">
        <v>448</v>
      </c>
      <c r="HD92" s="201"/>
      <c r="HE92" s="453"/>
      <c r="HF92" s="453"/>
      <c r="HG92" s="453"/>
      <c r="HH92" s="443" t="s">
        <v>447</v>
      </c>
      <c r="HI92" s="443"/>
      <c r="HJ92" s="201"/>
      <c r="HK92" s="197"/>
      <c r="HL92" s="307" t="s">
        <v>448</v>
      </c>
      <c r="HM92" s="201"/>
      <c r="HN92" s="453"/>
      <c r="HO92" s="453"/>
      <c r="HP92" s="453"/>
      <c r="HQ92" s="262"/>
      <c r="HR92" s="209"/>
      <c r="HS92" s="255"/>
      <c r="HT92" s="209"/>
      <c r="HU92" s="255"/>
    </row>
    <row r="93" spans="1:229" s="97" customFormat="1" ht="18" customHeight="1">
      <c r="A93" s="197" t="s">
        <v>145</v>
      </c>
      <c r="B93" s="252" t="s">
        <v>146</v>
      </c>
      <c r="C93" s="253"/>
      <c r="D93" s="201"/>
      <c r="E93" s="201"/>
      <c r="F93" s="197"/>
      <c r="G93" s="197"/>
      <c r="H93" s="305"/>
      <c r="I93" s="306" t="s">
        <v>414</v>
      </c>
      <c r="J93" s="197"/>
      <c r="K93" s="307" t="s">
        <v>447</v>
      </c>
      <c r="L93" s="197"/>
      <c r="M93" s="197"/>
      <c r="N93" s="197" t="s">
        <v>299</v>
      </c>
      <c r="O93" s="197" t="s">
        <v>448</v>
      </c>
      <c r="P93" s="445" t="s">
        <v>28</v>
      </c>
      <c r="Q93" s="445"/>
      <c r="R93" s="197"/>
      <c r="S93" s="266"/>
      <c r="T93" s="255"/>
      <c r="U93" s="443" t="s">
        <v>447</v>
      </c>
      <c r="V93" s="443"/>
      <c r="W93" s="201"/>
      <c r="X93" s="197"/>
      <c r="Y93" s="307" t="s">
        <v>448</v>
      </c>
      <c r="Z93" s="201"/>
      <c r="AA93" s="453"/>
      <c r="AB93" s="453"/>
      <c r="AC93" s="453"/>
      <c r="AD93" s="453"/>
      <c r="AE93" s="443" t="s">
        <v>447</v>
      </c>
      <c r="AF93" s="443"/>
      <c r="AG93" s="201"/>
      <c r="AH93" s="197"/>
      <c r="AI93" s="307" t="s">
        <v>448</v>
      </c>
      <c r="AJ93" s="201"/>
      <c r="AK93" s="453"/>
      <c r="AL93" s="453"/>
      <c r="AM93" s="453"/>
      <c r="AN93" s="453"/>
      <c r="AO93" s="443" t="s">
        <v>447</v>
      </c>
      <c r="AP93" s="443"/>
      <c r="AQ93" s="201"/>
      <c r="AR93" s="197" t="s">
        <v>299</v>
      </c>
      <c r="AS93" s="307" t="s">
        <v>448</v>
      </c>
      <c r="AT93" s="201" t="s">
        <v>28</v>
      </c>
      <c r="AU93" s="453"/>
      <c r="AV93" s="453"/>
      <c r="AW93" s="453"/>
      <c r="AX93" s="453"/>
      <c r="AY93" s="443" t="s">
        <v>447</v>
      </c>
      <c r="AZ93" s="443"/>
      <c r="BA93" s="201"/>
      <c r="BB93" s="197"/>
      <c r="BC93" s="307" t="s">
        <v>448</v>
      </c>
      <c r="BD93" s="201"/>
      <c r="BE93" s="453"/>
      <c r="BF93" s="453"/>
      <c r="BG93" s="453"/>
      <c r="BH93" s="453"/>
      <c r="BI93" s="443" t="s">
        <v>447</v>
      </c>
      <c r="BJ93" s="443"/>
      <c r="BK93" s="201"/>
      <c r="BL93" s="197"/>
      <c r="BM93" s="307" t="s">
        <v>448</v>
      </c>
      <c r="BN93" s="201"/>
      <c r="BO93" s="453"/>
      <c r="BP93" s="453"/>
      <c r="BQ93" s="453"/>
      <c r="BR93" s="453"/>
      <c r="BS93" s="443" t="s">
        <v>447</v>
      </c>
      <c r="BT93" s="443"/>
      <c r="BU93" s="201"/>
      <c r="BV93" s="197"/>
      <c r="BW93" s="307" t="s">
        <v>448</v>
      </c>
      <c r="BX93" s="201"/>
      <c r="BY93" s="453"/>
      <c r="BZ93" s="453"/>
      <c r="CA93" s="453"/>
      <c r="CB93" s="453"/>
      <c r="CC93" s="443" t="s">
        <v>447</v>
      </c>
      <c r="CD93" s="443"/>
      <c r="CE93" s="201"/>
      <c r="CF93" s="197"/>
      <c r="CG93" s="307" t="s">
        <v>448</v>
      </c>
      <c r="CH93" s="201"/>
      <c r="CI93" s="453"/>
      <c r="CJ93" s="453"/>
      <c r="CK93" s="453"/>
      <c r="CL93" s="443" t="s">
        <v>447</v>
      </c>
      <c r="CM93" s="443"/>
      <c r="CN93" s="201"/>
      <c r="CO93" s="197"/>
      <c r="CP93" s="307" t="s">
        <v>448</v>
      </c>
      <c r="CQ93" s="201"/>
      <c r="CR93" s="453"/>
      <c r="CS93" s="453"/>
      <c r="CT93" s="453"/>
      <c r="CU93" s="443" t="s">
        <v>447</v>
      </c>
      <c r="CV93" s="443"/>
      <c r="CW93" s="201"/>
      <c r="CX93" s="197"/>
      <c r="CY93" s="307" t="s">
        <v>448</v>
      </c>
      <c r="CZ93" s="201"/>
      <c r="DA93" s="453"/>
      <c r="DB93" s="453"/>
      <c r="DC93" s="453"/>
      <c r="DD93" s="443" t="s">
        <v>447</v>
      </c>
      <c r="DE93" s="443"/>
      <c r="DF93" s="201"/>
      <c r="DG93" s="197"/>
      <c r="DH93" s="307" t="s">
        <v>448</v>
      </c>
      <c r="DI93" s="201"/>
      <c r="DJ93" s="453"/>
      <c r="DK93" s="453"/>
      <c r="DL93" s="453"/>
      <c r="DM93" s="443" t="s">
        <v>447</v>
      </c>
      <c r="DN93" s="443"/>
      <c r="DO93" s="201"/>
      <c r="DP93" s="197"/>
      <c r="DQ93" s="307" t="s">
        <v>448</v>
      </c>
      <c r="DR93" s="201"/>
      <c r="DS93" s="453"/>
      <c r="DT93" s="453"/>
      <c r="DU93" s="453"/>
      <c r="DV93" s="443" t="s">
        <v>447</v>
      </c>
      <c r="DW93" s="443"/>
      <c r="DX93" s="201"/>
      <c r="DY93" s="197"/>
      <c r="DZ93" s="307" t="s">
        <v>448</v>
      </c>
      <c r="EA93" s="201"/>
      <c r="EB93" s="453"/>
      <c r="EC93" s="453"/>
      <c r="ED93" s="453"/>
      <c r="EE93" s="443" t="s">
        <v>447</v>
      </c>
      <c r="EF93" s="443"/>
      <c r="EG93" s="201"/>
      <c r="EH93" s="197"/>
      <c r="EI93" s="307" t="s">
        <v>448</v>
      </c>
      <c r="EJ93" s="201"/>
      <c r="EK93" s="453"/>
      <c r="EL93" s="453"/>
      <c r="EM93" s="453"/>
      <c r="EN93" s="443" t="s">
        <v>447</v>
      </c>
      <c r="EO93" s="443"/>
      <c r="EP93" s="201"/>
      <c r="EQ93" s="197"/>
      <c r="ER93" s="307" t="s">
        <v>448</v>
      </c>
      <c r="ES93" s="201"/>
      <c r="ET93" s="453"/>
      <c r="EU93" s="453"/>
      <c r="EV93" s="453"/>
      <c r="EW93" s="443" t="s">
        <v>447</v>
      </c>
      <c r="EX93" s="443"/>
      <c r="EY93" s="201"/>
      <c r="EZ93" s="197"/>
      <c r="FA93" s="307" t="s">
        <v>448</v>
      </c>
      <c r="FB93" s="201"/>
      <c r="FC93" s="453"/>
      <c r="FD93" s="453"/>
      <c r="FE93" s="453"/>
      <c r="FF93" s="443" t="s">
        <v>447</v>
      </c>
      <c r="FG93" s="443"/>
      <c r="FH93" s="201"/>
      <c r="FI93" s="197"/>
      <c r="FJ93" s="307" t="s">
        <v>448</v>
      </c>
      <c r="FK93" s="201"/>
      <c r="FL93" s="453"/>
      <c r="FM93" s="453"/>
      <c r="FN93" s="453"/>
      <c r="FO93" s="443" t="s">
        <v>447</v>
      </c>
      <c r="FP93" s="443"/>
      <c r="FQ93" s="201"/>
      <c r="FR93" s="197"/>
      <c r="FS93" s="307" t="s">
        <v>448</v>
      </c>
      <c r="FT93" s="201"/>
      <c r="FU93" s="453"/>
      <c r="FV93" s="453"/>
      <c r="FW93" s="453"/>
      <c r="FX93" s="443" t="s">
        <v>447</v>
      </c>
      <c r="FY93" s="443"/>
      <c r="FZ93" s="201"/>
      <c r="GA93" s="197"/>
      <c r="GB93" s="307" t="s">
        <v>448</v>
      </c>
      <c r="GC93" s="201"/>
      <c r="GD93" s="453"/>
      <c r="GE93" s="453"/>
      <c r="GF93" s="453"/>
      <c r="GG93" s="443" t="s">
        <v>447</v>
      </c>
      <c r="GH93" s="443"/>
      <c r="GI93" s="201"/>
      <c r="GJ93" s="197"/>
      <c r="GK93" s="307" t="s">
        <v>448</v>
      </c>
      <c r="GL93" s="201"/>
      <c r="GM93" s="453"/>
      <c r="GN93" s="453"/>
      <c r="GO93" s="453"/>
      <c r="GP93" s="443" t="s">
        <v>447</v>
      </c>
      <c r="GQ93" s="443"/>
      <c r="GR93" s="201"/>
      <c r="GS93" s="197"/>
      <c r="GT93" s="307" t="s">
        <v>448</v>
      </c>
      <c r="GU93" s="201"/>
      <c r="GV93" s="453"/>
      <c r="GW93" s="453"/>
      <c r="GX93" s="453"/>
      <c r="GY93" s="443" t="s">
        <v>447</v>
      </c>
      <c r="GZ93" s="443"/>
      <c r="HA93" s="201"/>
      <c r="HB93" s="197"/>
      <c r="HC93" s="307" t="s">
        <v>448</v>
      </c>
      <c r="HD93" s="201"/>
      <c r="HE93" s="453"/>
      <c r="HF93" s="453"/>
      <c r="HG93" s="453"/>
      <c r="HH93" s="443" t="s">
        <v>447</v>
      </c>
      <c r="HI93" s="443"/>
      <c r="HJ93" s="201"/>
      <c r="HK93" s="197"/>
      <c r="HL93" s="307" t="s">
        <v>448</v>
      </c>
      <c r="HM93" s="201"/>
      <c r="HN93" s="453"/>
      <c r="HO93" s="453"/>
      <c r="HP93" s="453"/>
      <c r="HQ93" s="262"/>
      <c r="HR93" s="209"/>
      <c r="HS93" s="255"/>
      <c r="HT93" s="209"/>
      <c r="HU93" s="255"/>
    </row>
    <row r="94" spans="1:229" s="97" customFormat="1" ht="15.75" customHeight="1">
      <c r="A94" s="197" t="s">
        <v>454</v>
      </c>
      <c r="B94" s="313" t="s">
        <v>638</v>
      </c>
      <c r="C94" s="201">
        <v>5</v>
      </c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201">
        <v>2</v>
      </c>
      <c r="AR94" s="314"/>
      <c r="AS94" s="314"/>
      <c r="AT94" s="314"/>
      <c r="AU94" s="314"/>
      <c r="AV94" s="314"/>
      <c r="AW94" s="197">
        <v>16</v>
      </c>
      <c r="AX94" s="314"/>
      <c r="AY94" s="314"/>
      <c r="AZ94" s="314"/>
      <c r="BA94" s="314"/>
      <c r="BB94" s="314"/>
      <c r="BC94" s="314"/>
      <c r="BD94" s="314"/>
      <c r="BE94" s="314"/>
      <c r="BF94" s="314"/>
      <c r="BG94" s="314"/>
      <c r="BH94" s="314"/>
      <c r="BI94" s="314"/>
      <c r="BJ94" s="314"/>
      <c r="BK94" s="314"/>
      <c r="BL94" s="314"/>
      <c r="BM94" s="314"/>
      <c r="BN94" s="314"/>
      <c r="BO94" s="314"/>
      <c r="BP94" s="314"/>
      <c r="BQ94" s="314"/>
      <c r="BR94" s="314"/>
      <c r="BS94" s="314"/>
      <c r="BT94" s="314"/>
      <c r="BU94" s="314"/>
      <c r="BV94" s="314"/>
      <c r="BW94" s="314"/>
      <c r="BX94" s="314"/>
      <c r="BY94" s="314"/>
      <c r="BZ94" s="314"/>
      <c r="CA94" s="314"/>
      <c r="CB94" s="314"/>
      <c r="CC94" s="314"/>
      <c r="CD94" s="314"/>
      <c r="CE94" s="314"/>
      <c r="CF94" s="314"/>
      <c r="CG94" s="314"/>
      <c r="CH94" s="314"/>
      <c r="CI94" s="314"/>
      <c r="CJ94" s="314"/>
      <c r="CK94" s="314"/>
      <c r="CL94" s="314"/>
      <c r="CM94" s="314"/>
      <c r="CN94" s="314"/>
      <c r="CO94" s="314"/>
      <c r="CP94" s="314"/>
      <c r="CQ94" s="314"/>
      <c r="CR94" s="314"/>
      <c r="CS94" s="314"/>
      <c r="CT94" s="314"/>
      <c r="CU94" s="314"/>
      <c r="CV94" s="314"/>
      <c r="CW94" s="314"/>
      <c r="CX94" s="314"/>
      <c r="CY94" s="314"/>
      <c r="CZ94" s="314"/>
      <c r="DA94" s="314"/>
      <c r="DB94" s="314"/>
      <c r="DC94" s="314"/>
      <c r="DD94" s="314"/>
      <c r="DE94" s="314"/>
      <c r="DF94" s="314"/>
      <c r="DG94" s="314"/>
      <c r="DH94" s="314"/>
      <c r="DI94" s="314"/>
      <c r="DJ94" s="314"/>
      <c r="DK94" s="314"/>
      <c r="DL94" s="314"/>
      <c r="DM94" s="314"/>
      <c r="DN94" s="314"/>
      <c r="DO94" s="314"/>
      <c r="DP94" s="314"/>
      <c r="DQ94" s="314"/>
      <c r="DR94" s="314"/>
      <c r="DS94" s="314"/>
      <c r="DT94" s="314"/>
      <c r="DU94" s="314"/>
      <c r="DV94" s="314"/>
      <c r="DW94" s="314"/>
      <c r="DX94" s="314"/>
      <c r="DY94" s="314"/>
      <c r="DZ94" s="314"/>
      <c r="EA94" s="314"/>
      <c r="EB94" s="314"/>
      <c r="EC94" s="314"/>
      <c r="ED94" s="314"/>
      <c r="EE94" s="314"/>
      <c r="EF94" s="314"/>
      <c r="EG94" s="314"/>
      <c r="EH94" s="314"/>
      <c r="EI94" s="314"/>
      <c r="EJ94" s="314"/>
      <c r="EK94" s="314"/>
      <c r="EL94" s="314"/>
      <c r="EM94" s="314"/>
      <c r="EN94" s="314"/>
      <c r="EO94" s="314"/>
      <c r="EP94" s="314"/>
      <c r="EQ94" s="314"/>
      <c r="ER94" s="314"/>
      <c r="ES94" s="314"/>
      <c r="ET94" s="314"/>
      <c r="EU94" s="314"/>
      <c r="EV94" s="314"/>
      <c r="EW94" s="314"/>
      <c r="EX94" s="314"/>
      <c r="EY94" s="314"/>
      <c r="EZ94" s="314"/>
      <c r="FA94" s="314"/>
      <c r="FB94" s="314"/>
      <c r="FC94" s="314"/>
      <c r="FD94" s="314"/>
      <c r="FE94" s="314"/>
      <c r="FF94" s="314"/>
      <c r="FG94" s="314"/>
      <c r="FH94" s="314"/>
      <c r="FI94" s="314"/>
      <c r="FJ94" s="314"/>
      <c r="FK94" s="314"/>
      <c r="FL94" s="314"/>
      <c r="FM94" s="314"/>
      <c r="FN94" s="314"/>
      <c r="FO94" s="314"/>
      <c r="FP94" s="314"/>
      <c r="FQ94" s="314"/>
      <c r="FR94" s="314"/>
      <c r="FS94" s="314"/>
      <c r="FT94" s="314"/>
      <c r="FU94" s="314"/>
      <c r="FV94" s="314"/>
      <c r="FW94" s="314"/>
      <c r="FX94" s="314"/>
      <c r="FY94" s="314"/>
      <c r="FZ94" s="314"/>
      <c r="GA94" s="314"/>
      <c r="GB94" s="314"/>
      <c r="GC94" s="314"/>
      <c r="GD94" s="314"/>
      <c r="GE94" s="314"/>
      <c r="GF94" s="314"/>
      <c r="GG94" s="314"/>
      <c r="GH94" s="314"/>
      <c r="GI94" s="314"/>
      <c r="GJ94" s="314"/>
      <c r="GK94" s="314"/>
      <c r="GL94" s="314"/>
      <c r="GM94" s="314"/>
      <c r="GN94" s="314"/>
      <c r="GO94" s="314"/>
      <c r="GP94" s="314"/>
      <c r="GQ94" s="314"/>
      <c r="GR94" s="314"/>
      <c r="GS94" s="314"/>
      <c r="GT94" s="314"/>
      <c r="GU94" s="314"/>
      <c r="GV94" s="314"/>
      <c r="GW94" s="314"/>
      <c r="GX94" s="314"/>
      <c r="GY94" s="314"/>
      <c r="GZ94" s="314"/>
      <c r="HA94" s="314"/>
      <c r="HB94" s="314"/>
      <c r="HC94" s="314"/>
      <c r="HD94" s="314"/>
      <c r="HE94" s="314"/>
      <c r="HF94" s="314"/>
      <c r="HG94" s="314"/>
      <c r="HH94" s="314"/>
      <c r="HI94" s="314"/>
      <c r="HJ94" s="314"/>
      <c r="HK94" s="314"/>
      <c r="HL94" s="314"/>
      <c r="HM94" s="314"/>
      <c r="HN94" s="314"/>
      <c r="HO94" s="314"/>
      <c r="HP94" s="314"/>
      <c r="HQ94" s="201"/>
      <c r="HR94" s="314"/>
      <c r="HS94" s="314"/>
      <c r="HT94" s="314"/>
      <c r="HU94" s="315"/>
    </row>
    <row r="95" spans="1:229" s="97" customFormat="1" ht="14.25" customHeight="1">
      <c r="A95" s="197"/>
      <c r="B95" s="316" t="s">
        <v>451</v>
      </c>
      <c r="C95" s="317">
        <f>I88+N92+N93</f>
        <v>362</v>
      </c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4"/>
      <c r="AL95" s="314"/>
      <c r="AM95" s="314"/>
      <c r="AN95" s="314"/>
      <c r="AO95" s="314"/>
      <c r="AP95" s="314"/>
      <c r="AQ95" s="314"/>
      <c r="AR95" s="314"/>
      <c r="AS95" s="314"/>
      <c r="AT95" s="314"/>
      <c r="AU95" s="314"/>
      <c r="AV95" s="314"/>
      <c r="AW95" s="314"/>
      <c r="AX95" s="314"/>
      <c r="AY95" s="314"/>
      <c r="AZ95" s="314"/>
      <c r="BA95" s="314"/>
      <c r="BB95" s="314"/>
      <c r="BC95" s="314"/>
      <c r="BD95" s="314"/>
      <c r="BE95" s="314"/>
      <c r="BF95" s="314"/>
      <c r="BG95" s="314"/>
      <c r="BH95" s="314"/>
      <c r="BI95" s="314"/>
      <c r="BJ95" s="314"/>
      <c r="BK95" s="314"/>
      <c r="BL95" s="314"/>
      <c r="BM95" s="314"/>
      <c r="BN95" s="314"/>
      <c r="BO95" s="314"/>
      <c r="BP95" s="314"/>
      <c r="BQ95" s="314"/>
      <c r="BR95" s="314"/>
      <c r="BS95" s="314"/>
      <c r="BT95" s="314"/>
      <c r="BU95" s="314"/>
      <c r="BV95" s="314"/>
      <c r="BW95" s="314"/>
      <c r="BX95" s="314"/>
      <c r="BY95" s="314"/>
      <c r="BZ95" s="314"/>
      <c r="CA95" s="314"/>
      <c r="CB95" s="314"/>
      <c r="CC95" s="314"/>
      <c r="CD95" s="314"/>
      <c r="CE95" s="314"/>
      <c r="CF95" s="314"/>
      <c r="CG95" s="314"/>
      <c r="CH95" s="314"/>
      <c r="CI95" s="314"/>
      <c r="CJ95" s="314"/>
      <c r="CK95" s="314"/>
      <c r="CL95" s="314"/>
      <c r="CM95" s="314"/>
      <c r="CN95" s="314"/>
      <c r="CO95" s="314"/>
      <c r="CP95" s="314"/>
      <c r="CQ95" s="314"/>
      <c r="CR95" s="314"/>
      <c r="CS95" s="314"/>
      <c r="CT95" s="314"/>
      <c r="CU95" s="314"/>
      <c r="CV95" s="314"/>
      <c r="CW95" s="314"/>
      <c r="CX95" s="314"/>
      <c r="CY95" s="314"/>
      <c r="CZ95" s="314"/>
      <c r="DA95" s="314"/>
      <c r="DB95" s="314"/>
      <c r="DC95" s="314"/>
      <c r="DD95" s="314"/>
      <c r="DE95" s="314"/>
      <c r="DF95" s="314"/>
      <c r="DG95" s="314"/>
      <c r="DH95" s="314"/>
      <c r="DI95" s="314"/>
      <c r="DJ95" s="314"/>
      <c r="DK95" s="314"/>
      <c r="DL95" s="314"/>
      <c r="DM95" s="314"/>
      <c r="DN95" s="314"/>
      <c r="DO95" s="314"/>
      <c r="DP95" s="314"/>
      <c r="DQ95" s="314"/>
      <c r="DR95" s="314"/>
      <c r="DS95" s="314"/>
      <c r="DT95" s="314"/>
      <c r="DU95" s="314"/>
      <c r="DV95" s="314"/>
      <c r="DW95" s="314"/>
      <c r="DX95" s="314"/>
      <c r="DY95" s="314"/>
      <c r="DZ95" s="314"/>
      <c r="EA95" s="314"/>
      <c r="EB95" s="314"/>
      <c r="EC95" s="314"/>
      <c r="ED95" s="314"/>
      <c r="EE95" s="314"/>
      <c r="EF95" s="314"/>
      <c r="EG95" s="314"/>
      <c r="EH95" s="314"/>
      <c r="EI95" s="314"/>
      <c r="EJ95" s="314"/>
      <c r="EK95" s="314"/>
      <c r="EL95" s="314"/>
      <c r="EM95" s="314"/>
      <c r="EN95" s="314"/>
      <c r="EO95" s="314"/>
      <c r="EP95" s="314"/>
      <c r="EQ95" s="314"/>
      <c r="ER95" s="314"/>
      <c r="ES95" s="314"/>
      <c r="ET95" s="314"/>
      <c r="EU95" s="314"/>
      <c r="EV95" s="314"/>
      <c r="EW95" s="314"/>
      <c r="EX95" s="314"/>
      <c r="EY95" s="314"/>
      <c r="EZ95" s="314"/>
      <c r="FA95" s="314"/>
      <c r="FB95" s="314"/>
      <c r="FC95" s="314"/>
      <c r="FD95" s="314"/>
      <c r="FE95" s="314"/>
      <c r="FF95" s="314"/>
      <c r="FG95" s="314"/>
      <c r="FH95" s="314"/>
      <c r="FI95" s="314"/>
      <c r="FJ95" s="314"/>
      <c r="FK95" s="314"/>
      <c r="FL95" s="314"/>
      <c r="FM95" s="314"/>
      <c r="FN95" s="314"/>
      <c r="FO95" s="314"/>
      <c r="FP95" s="314"/>
      <c r="FQ95" s="314"/>
      <c r="FR95" s="314"/>
      <c r="FS95" s="314"/>
      <c r="FT95" s="314"/>
      <c r="FU95" s="314"/>
      <c r="FV95" s="314"/>
      <c r="FW95" s="314"/>
      <c r="FX95" s="314"/>
      <c r="FY95" s="314"/>
      <c r="FZ95" s="314"/>
      <c r="GA95" s="314"/>
      <c r="GB95" s="314"/>
      <c r="GC95" s="314"/>
      <c r="GD95" s="314"/>
      <c r="GE95" s="314"/>
      <c r="GF95" s="314"/>
      <c r="GG95" s="314"/>
      <c r="GH95" s="314"/>
      <c r="GI95" s="314"/>
      <c r="GJ95" s="314"/>
      <c r="GK95" s="314"/>
      <c r="GL95" s="314"/>
      <c r="GM95" s="314"/>
      <c r="GN95" s="314"/>
      <c r="GO95" s="314"/>
      <c r="GP95" s="314"/>
      <c r="GQ95" s="314"/>
      <c r="GR95" s="314"/>
      <c r="GS95" s="314"/>
      <c r="GT95" s="314"/>
      <c r="GU95" s="314"/>
      <c r="GV95" s="314"/>
      <c r="GW95" s="314"/>
      <c r="GX95" s="314"/>
      <c r="GY95" s="314"/>
      <c r="GZ95" s="314"/>
      <c r="HA95" s="314"/>
      <c r="HB95" s="314"/>
      <c r="HC95" s="314"/>
      <c r="HD95" s="314"/>
      <c r="HE95" s="314"/>
      <c r="HF95" s="314"/>
      <c r="HG95" s="314"/>
      <c r="HH95" s="314"/>
      <c r="HI95" s="314"/>
      <c r="HJ95" s="314"/>
      <c r="HK95" s="314"/>
      <c r="HL95" s="314"/>
      <c r="HM95" s="314"/>
      <c r="HN95" s="314"/>
      <c r="HO95" s="314"/>
      <c r="HP95" s="314"/>
      <c r="HQ95" s="201"/>
      <c r="HR95" s="314"/>
      <c r="HS95" s="314"/>
      <c r="HT95" s="314"/>
      <c r="HU95" s="315"/>
    </row>
    <row r="96" spans="1:229" s="97" customFormat="1" ht="3.75" customHeight="1" thickBot="1">
      <c r="A96" s="239"/>
      <c r="B96" s="240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  <c r="DB96" s="239"/>
      <c r="DC96" s="239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239"/>
      <c r="DR96" s="239"/>
      <c r="DS96" s="239"/>
      <c r="DT96" s="239"/>
      <c r="DU96" s="239"/>
      <c r="DV96" s="239"/>
      <c r="DW96" s="239"/>
      <c r="DX96" s="239"/>
      <c r="DY96" s="239"/>
      <c r="DZ96" s="239"/>
      <c r="EA96" s="239"/>
      <c r="EB96" s="239"/>
      <c r="EC96" s="239"/>
      <c r="ED96" s="239"/>
      <c r="EE96" s="239"/>
      <c r="EF96" s="239"/>
      <c r="EG96" s="239"/>
      <c r="EH96" s="239"/>
      <c r="EI96" s="239"/>
      <c r="EJ96" s="239"/>
      <c r="EK96" s="239"/>
      <c r="EL96" s="239"/>
      <c r="EM96" s="239"/>
      <c r="EN96" s="239"/>
      <c r="EO96" s="239"/>
      <c r="EP96" s="239"/>
      <c r="EQ96" s="239"/>
      <c r="ER96" s="239"/>
      <c r="ES96" s="239"/>
      <c r="ET96" s="239"/>
      <c r="EU96" s="239"/>
      <c r="EV96" s="239"/>
      <c r="EW96" s="239"/>
      <c r="EX96" s="239"/>
      <c r="EY96" s="239"/>
      <c r="EZ96" s="239"/>
      <c r="FA96" s="239"/>
      <c r="FB96" s="239"/>
      <c r="FC96" s="239"/>
      <c r="FD96" s="239"/>
      <c r="FE96" s="239"/>
      <c r="FF96" s="239"/>
      <c r="FG96" s="239"/>
      <c r="FH96" s="239"/>
      <c r="FI96" s="239"/>
      <c r="FJ96" s="239"/>
      <c r="FK96" s="239"/>
      <c r="FL96" s="239"/>
      <c r="FM96" s="239"/>
      <c r="FN96" s="239"/>
      <c r="FO96" s="239"/>
      <c r="FP96" s="239"/>
      <c r="FQ96" s="239"/>
      <c r="FR96" s="239"/>
      <c r="FS96" s="239"/>
      <c r="FT96" s="239"/>
      <c r="FU96" s="239"/>
      <c r="FV96" s="239"/>
      <c r="FW96" s="239"/>
      <c r="FX96" s="239"/>
      <c r="FY96" s="239"/>
      <c r="FZ96" s="239"/>
      <c r="GA96" s="239"/>
      <c r="GB96" s="239"/>
      <c r="GC96" s="239"/>
      <c r="GD96" s="239"/>
      <c r="GE96" s="239"/>
      <c r="GF96" s="239"/>
      <c r="GG96" s="239"/>
      <c r="GH96" s="239"/>
      <c r="GI96" s="239"/>
      <c r="GJ96" s="239"/>
      <c r="GK96" s="239"/>
      <c r="GL96" s="239"/>
      <c r="GM96" s="239"/>
      <c r="GN96" s="239"/>
      <c r="GO96" s="239"/>
      <c r="GP96" s="239"/>
      <c r="GQ96" s="239"/>
      <c r="GR96" s="239"/>
      <c r="GS96" s="239"/>
      <c r="GT96" s="239"/>
      <c r="GU96" s="239"/>
      <c r="GV96" s="239"/>
      <c r="GW96" s="239"/>
      <c r="GX96" s="239"/>
      <c r="GY96" s="239"/>
      <c r="GZ96" s="239"/>
      <c r="HA96" s="239"/>
      <c r="HB96" s="239"/>
      <c r="HC96" s="239"/>
      <c r="HD96" s="239"/>
      <c r="HE96" s="239"/>
      <c r="HF96" s="239"/>
      <c r="HG96" s="239"/>
      <c r="HH96" s="239"/>
      <c r="HI96" s="239"/>
      <c r="HJ96" s="239"/>
      <c r="HK96" s="239"/>
      <c r="HL96" s="239"/>
      <c r="HM96" s="239"/>
      <c r="HN96" s="239"/>
      <c r="HO96" s="239"/>
      <c r="HP96" s="239"/>
      <c r="HQ96" s="239"/>
      <c r="HR96" s="239"/>
      <c r="HS96" s="239"/>
      <c r="HT96" s="239"/>
      <c r="HU96" s="239"/>
    </row>
    <row r="97" spans="1:229" s="97" customFormat="1" ht="41.25" customHeight="1" thickBot="1">
      <c r="A97" s="294" t="s">
        <v>147</v>
      </c>
      <c r="B97" s="295" t="s">
        <v>629</v>
      </c>
      <c r="C97" s="294" t="s">
        <v>25</v>
      </c>
      <c r="D97" s="296"/>
      <c r="E97" s="296" t="s">
        <v>20</v>
      </c>
      <c r="F97" s="296"/>
      <c r="G97" s="296"/>
      <c r="H97" s="296"/>
      <c r="I97" s="296">
        <f>U97+AE97+AO97+AY97+BI97+BS97</f>
        <v>248</v>
      </c>
      <c r="J97" s="296"/>
      <c r="K97" s="296" t="s">
        <v>299</v>
      </c>
      <c r="L97" s="296"/>
      <c r="M97" s="296"/>
      <c r="N97" s="296">
        <f>X97+AH97+AR97+BB97+BL97+BV97</f>
        <v>224</v>
      </c>
      <c r="O97" s="296">
        <f>Y97+AI97+AS97+BC97+BM97+BW97</f>
        <v>156</v>
      </c>
      <c r="P97" s="296">
        <f>Z97+AJ97+AT97+BD97+BN97+BX97</f>
        <v>68</v>
      </c>
      <c r="Q97" s="296"/>
      <c r="R97" s="296"/>
      <c r="S97" s="297"/>
      <c r="T97" s="297"/>
      <c r="U97" s="294">
        <f>U99+U100</f>
        <v>66</v>
      </c>
      <c r="V97" s="296">
        <f aca="true" t="shared" si="88" ref="V97:AB97">V99+V100</f>
        <v>6</v>
      </c>
      <c r="W97" s="296">
        <f t="shared" si="88"/>
        <v>0</v>
      </c>
      <c r="X97" s="296">
        <f t="shared" si="88"/>
        <v>60</v>
      </c>
      <c r="Y97" s="296">
        <f t="shared" si="88"/>
        <v>60</v>
      </c>
      <c r="Z97" s="296">
        <f t="shared" si="88"/>
        <v>0</v>
      </c>
      <c r="AA97" s="296">
        <f t="shared" si="88"/>
        <v>0</v>
      </c>
      <c r="AB97" s="296">
        <f t="shared" si="88"/>
        <v>0</v>
      </c>
      <c r="AC97" s="296"/>
      <c r="AD97" s="298"/>
      <c r="AE97" s="294">
        <f>AF97+AG97+AH97</f>
        <v>0</v>
      </c>
      <c r="AF97" s="296">
        <f>AF99+AF100</f>
        <v>0</v>
      </c>
      <c r="AG97" s="296">
        <f>AG99+AG100</f>
        <v>0</v>
      </c>
      <c r="AH97" s="296">
        <f>AH99+AH100</f>
        <v>0</v>
      </c>
      <c r="AI97" s="296">
        <f>AI99+AI100</f>
        <v>0</v>
      </c>
      <c r="AJ97" s="296">
        <f>AJ99+AJ100</f>
        <v>0</v>
      </c>
      <c r="AK97" s="296"/>
      <c r="AL97" s="296"/>
      <c r="AM97" s="296"/>
      <c r="AN97" s="298"/>
      <c r="AO97" s="294">
        <f>AP97+AQ97+AR97</f>
        <v>0</v>
      </c>
      <c r="AP97" s="296">
        <f>AP99+AP100</f>
        <v>0</v>
      </c>
      <c r="AQ97" s="296">
        <f>AQ99+AQ100</f>
        <v>0</v>
      </c>
      <c r="AR97" s="296">
        <f>AR99+AR100</f>
        <v>0</v>
      </c>
      <c r="AS97" s="296">
        <f>AS99+AS100</f>
        <v>0</v>
      </c>
      <c r="AT97" s="296">
        <f>AT99+AT100</f>
        <v>0</v>
      </c>
      <c r="AU97" s="296"/>
      <c r="AV97" s="296"/>
      <c r="AW97" s="296"/>
      <c r="AX97" s="298"/>
      <c r="AY97" s="294">
        <f>AZ97+BA97+BB97</f>
        <v>0</v>
      </c>
      <c r="AZ97" s="296">
        <f>AZ99+AZ100</f>
        <v>0</v>
      </c>
      <c r="BA97" s="296">
        <f>BA99+BA100</f>
        <v>0</v>
      </c>
      <c r="BB97" s="296">
        <f>BB99+BB100</f>
        <v>0</v>
      </c>
      <c r="BC97" s="296">
        <f>BC99+BC100</f>
        <v>0</v>
      </c>
      <c r="BD97" s="296">
        <f>BD99+BD100</f>
        <v>0</v>
      </c>
      <c r="BE97" s="296"/>
      <c r="BF97" s="296"/>
      <c r="BG97" s="296"/>
      <c r="BH97" s="298"/>
      <c r="BI97" s="294">
        <f>BJ97+BK97+BL97</f>
        <v>130</v>
      </c>
      <c r="BJ97" s="296">
        <f>BJ99+BJ100</f>
        <v>10</v>
      </c>
      <c r="BK97" s="296">
        <f>BK99+BK100</f>
        <v>0</v>
      </c>
      <c r="BL97" s="296">
        <f>BL99+BL100</f>
        <v>120</v>
      </c>
      <c r="BM97" s="296">
        <f>BM99+BM100</f>
        <v>82</v>
      </c>
      <c r="BN97" s="296">
        <f>BN99+BN100</f>
        <v>38</v>
      </c>
      <c r="BO97" s="296"/>
      <c r="BP97" s="296"/>
      <c r="BQ97" s="296"/>
      <c r="BR97" s="298"/>
      <c r="BS97" s="296">
        <f>BS99+BS100</f>
        <v>52</v>
      </c>
      <c r="BT97" s="296">
        <f>BT99+BT100</f>
        <v>8</v>
      </c>
      <c r="BU97" s="296">
        <f>BU99+BU100+BU105</f>
        <v>2</v>
      </c>
      <c r="BV97" s="296">
        <f>BV99+BV100</f>
        <v>44</v>
      </c>
      <c r="BW97" s="296">
        <f>BW99+BW100</f>
        <v>14</v>
      </c>
      <c r="BX97" s="296">
        <f>BX99+BX100</f>
        <v>30</v>
      </c>
      <c r="BY97" s="296">
        <f>BY99+BY100</f>
        <v>0</v>
      </c>
      <c r="BZ97" s="296">
        <f>BZ99+BZ100</f>
        <v>0</v>
      </c>
      <c r="CA97" s="296">
        <f>CA99+CA100+CA105</f>
        <v>10</v>
      </c>
      <c r="CB97" s="298"/>
      <c r="CC97" s="198"/>
      <c r="CD97" s="235"/>
      <c r="CE97" s="235"/>
      <c r="CF97" s="235"/>
      <c r="CG97" s="235"/>
      <c r="CH97" s="235"/>
      <c r="CI97" s="235"/>
      <c r="CJ97" s="235"/>
      <c r="CK97" s="199"/>
      <c r="CL97" s="198"/>
      <c r="CM97" s="235"/>
      <c r="CN97" s="235"/>
      <c r="CO97" s="235"/>
      <c r="CP97" s="235"/>
      <c r="CQ97" s="235"/>
      <c r="CR97" s="235"/>
      <c r="CS97" s="235"/>
      <c r="CT97" s="199"/>
      <c r="CU97" s="198"/>
      <c r="CV97" s="235"/>
      <c r="CW97" s="235"/>
      <c r="CX97" s="235"/>
      <c r="CY97" s="235"/>
      <c r="CZ97" s="235"/>
      <c r="DA97" s="235"/>
      <c r="DB97" s="235"/>
      <c r="DC97" s="199"/>
      <c r="DD97" s="198"/>
      <c r="DE97" s="235"/>
      <c r="DF97" s="235"/>
      <c r="DG97" s="235"/>
      <c r="DH97" s="235"/>
      <c r="DI97" s="235"/>
      <c r="DJ97" s="235"/>
      <c r="DK97" s="235"/>
      <c r="DL97" s="199"/>
      <c r="DM97" s="198"/>
      <c r="DN97" s="235"/>
      <c r="DO97" s="235"/>
      <c r="DP97" s="235"/>
      <c r="DQ97" s="235"/>
      <c r="DR97" s="235"/>
      <c r="DS97" s="235"/>
      <c r="DT97" s="235"/>
      <c r="DU97" s="199"/>
      <c r="DV97" s="198"/>
      <c r="DW97" s="235"/>
      <c r="DX97" s="235"/>
      <c r="DY97" s="235"/>
      <c r="DZ97" s="235"/>
      <c r="EA97" s="235"/>
      <c r="EB97" s="235"/>
      <c r="EC97" s="235"/>
      <c r="ED97" s="199"/>
      <c r="EE97" s="198"/>
      <c r="EF97" s="235"/>
      <c r="EG97" s="235"/>
      <c r="EH97" s="235"/>
      <c r="EI97" s="235"/>
      <c r="EJ97" s="235"/>
      <c r="EK97" s="235"/>
      <c r="EL97" s="235"/>
      <c r="EM97" s="199"/>
      <c r="EN97" s="198"/>
      <c r="EO97" s="235"/>
      <c r="EP97" s="235"/>
      <c r="EQ97" s="235"/>
      <c r="ER97" s="235"/>
      <c r="ES97" s="235"/>
      <c r="ET97" s="235"/>
      <c r="EU97" s="235"/>
      <c r="EV97" s="199"/>
      <c r="EW97" s="198"/>
      <c r="EX97" s="235"/>
      <c r="EY97" s="235"/>
      <c r="EZ97" s="235"/>
      <c r="FA97" s="235"/>
      <c r="FB97" s="235"/>
      <c r="FC97" s="235"/>
      <c r="FD97" s="235"/>
      <c r="FE97" s="199"/>
      <c r="FF97" s="198"/>
      <c r="FG97" s="235"/>
      <c r="FH97" s="235"/>
      <c r="FI97" s="235"/>
      <c r="FJ97" s="235"/>
      <c r="FK97" s="235"/>
      <c r="FL97" s="235"/>
      <c r="FM97" s="235"/>
      <c r="FN97" s="199"/>
      <c r="FO97" s="198"/>
      <c r="FP97" s="235"/>
      <c r="FQ97" s="235"/>
      <c r="FR97" s="235"/>
      <c r="FS97" s="235"/>
      <c r="FT97" s="235"/>
      <c r="FU97" s="235"/>
      <c r="FV97" s="235"/>
      <c r="FW97" s="199"/>
      <c r="FX97" s="198"/>
      <c r="FY97" s="235"/>
      <c r="FZ97" s="235"/>
      <c r="GA97" s="235"/>
      <c r="GB97" s="235"/>
      <c r="GC97" s="235"/>
      <c r="GD97" s="235"/>
      <c r="GE97" s="235"/>
      <c r="GF97" s="199"/>
      <c r="GG97" s="198"/>
      <c r="GH97" s="235"/>
      <c r="GI97" s="235"/>
      <c r="GJ97" s="235"/>
      <c r="GK97" s="235"/>
      <c r="GL97" s="235"/>
      <c r="GM97" s="235"/>
      <c r="GN97" s="235"/>
      <c r="GO97" s="199"/>
      <c r="GP97" s="198"/>
      <c r="GQ97" s="235"/>
      <c r="GR97" s="235"/>
      <c r="GS97" s="235"/>
      <c r="GT97" s="235"/>
      <c r="GU97" s="235"/>
      <c r="GV97" s="235"/>
      <c r="GW97" s="235"/>
      <c r="GX97" s="199"/>
      <c r="GY97" s="198"/>
      <c r="GZ97" s="235"/>
      <c r="HA97" s="235"/>
      <c r="HB97" s="235"/>
      <c r="HC97" s="235"/>
      <c r="HD97" s="235"/>
      <c r="HE97" s="235"/>
      <c r="HF97" s="235"/>
      <c r="HG97" s="199"/>
      <c r="HH97" s="198"/>
      <c r="HI97" s="235"/>
      <c r="HJ97" s="235"/>
      <c r="HK97" s="235"/>
      <c r="HL97" s="235"/>
      <c r="HM97" s="235"/>
      <c r="HN97" s="235"/>
      <c r="HO97" s="235"/>
      <c r="HP97" s="199"/>
      <c r="HQ97" s="238"/>
      <c r="HR97" s="198">
        <v>144</v>
      </c>
      <c r="HS97" s="210">
        <f>I97-HR97</f>
        <v>104</v>
      </c>
      <c r="HT97" s="198" t="s">
        <v>407</v>
      </c>
      <c r="HU97" s="199"/>
    </row>
    <row r="98" spans="1:229" s="97" customFormat="1" ht="4.5" customHeight="1">
      <c r="A98" s="239"/>
      <c r="B98" s="240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  <c r="CF98" s="239"/>
      <c r="CG98" s="239"/>
      <c r="CH98" s="239"/>
      <c r="CI98" s="239"/>
      <c r="CJ98" s="239"/>
      <c r="CK98" s="239"/>
      <c r="CL98" s="239"/>
      <c r="CM98" s="239"/>
      <c r="CN98" s="239"/>
      <c r="CO98" s="239"/>
      <c r="CP98" s="239"/>
      <c r="CQ98" s="239"/>
      <c r="CR98" s="239"/>
      <c r="CS98" s="239"/>
      <c r="CT98" s="239"/>
      <c r="CU98" s="239"/>
      <c r="CV98" s="239"/>
      <c r="CW98" s="239"/>
      <c r="CX98" s="239"/>
      <c r="CY98" s="239"/>
      <c r="CZ98" s="239"/>
      <c r="DA98" s="239"/>
      <c r="DB98" s="239"/>
      <c r="DC98" s="239"/>
      <c r="DD98" s="239"/>
      <c r="DE98" s="239"/>
      <c r="DF98" s="239"/>
      <c r="DG98" s="239"/>
      <c r="DH98" s="239"/>
      <c r="DI98" s="239"/>
      <c r="DJ98" s="239"/>
      <c r="DK98" s="239"/>
      <c r="DL98" s="239"/>
      <c r="DM98" s="239"/>
      <c r="DN98" s="239"/>
      <c r="DO98" s="239"/>
      <c r="DP98" s="239"/>
      <c r="DQ98" s="239"/>
      <c r="DR98" s="239"/>
      <c r="DS98" s="239"/>
      <c r="DT98" s="239"/>
      <c r="DU98" s="239"/>
      <c r="DV98" s="239"/>
      <c r="DW98" s="239"/>
      <c r="DX98" s="239"/>
      <c r="DY98" s="239"/>
      <c r="DZ98" s="239"/>
      <c r="EA98" s="239"/>
      <c r="EB98" s="239"/>
      <c r="EC98" s="239"/>
      <c r="ED98" s="239"/>
      <c r="EE98" s="239"/>
      <c r="EF98" s="239"/>
      <c r="EG98" s="239"/>
      <c r="EH98" s="239"/>
      <c r="EI98" s="239"/>
      <c r="EJ98" s="239"/>
      <c r="EK98" s="239"/>
      <c r="EL98" s="239"/>
      <c r="EM98" s="239"/>
      <c r="EN98" s="239"/>
      <c r="EO98" s="239"/>
      <c r="EP98" s="239"/>
      <c r="EQ98" s="239"/>
      <c r="ER98" s="239"/>
      <c r="ES98" s="239"/>
      <c r="ET98" s="239"/>
      <c r="EU98" s="239"/>
      <c r="EV98" s="239"/>
      <c r="EW98" s="239"/>
      <c r="EX98" s="239"/>
      <c r="EY98" s="239"/>
      <c r="EZ98" s="239"/>
      <c r="FA98" s="239"/>
      <c r="FB98" s="239"/>
      <c r="FC98" s="239"/>
      <c r="FD98" s="239"/>
      <c r="FE98" s="239"/>
      <c r="FF98" s="239"/>
      <c r="FG98" s="239"/>
      <c r="FH98" s="239"/>
      <c r="FI98" s="239"/>
      <c r="FJ98" s="239"/>
      <c r="FK98" s="239"/>
      <c r="FL98" s="239"/>
      <c r="FM98" s="239"/>
      <c r="FN98" s="239"/>
      <c r="FO98" s="239"/>
      <c r="FP98" s="239"/>
      <c r="FQ98" s="239"/>
      <c r="FR98" s="239"/>
      <c r="FS98" s="239"/>
      <c r="FT98" s="239"/>
      <c r="FU98" s="239"/>
      <c r="FV98" s="239"/>
      <c r="FW98" s="239"/>
      <c r="FX98" s="239"/>
      <c r="FY98" s="239"/>
      <c r="FZ98" s="239"/>
      <c r="GA98" s="239"/>
      <c r="GB98" s="239"/>
      <c r="GC98" s="239"/>
      <c r="GD98" s="239"/>
      <c r="GE98" s="239"/>
      <c r="GF98" s="239"/>
      <c r="GG98" s="239"/>
      <c r="GH98" s="239"/>
      <c r="GI98" s="239"/>
      <c r="GJ98" s="239"/>
      <c r="GK98" s="239"/>
      <c r="GL98" s="239"/>
      <c r="GM98" s="239"/>
      <c r="GN98" s="239"/>
      <c r="GO98" s="239"/>
      <c r="GP98" s="239"/>
      <c r="GQ98" s="239"/>
      <c r="GR98" s="239"/>
      <c r="GS98" s="239"/>
      <c r="GT98" s="239"/>
      <c r="GU98" s="239"/>
      <c r="GV98" s="239"/>
      <c r="GW98" s="239"/>
      <c r="GX98" s="239"/>
      <c r="GY98" s="239"/>
      <c r="GZ98" s="239"/>
      <c r="HA98" s="239"/>
      <c r="HB98" s="239"/>
      <c r="HC98" s="239"/>
      <c r="HD98" s="239"/>
      <c r="HE98" s="239"/>
      <c r="HF98" s="239"/>
      <c r="HG98" s="239"/>
      <c r="HH98" s="239"/>
      <c r="HI98" s="239"/>
      <c r="HJ98" s="239"/>
      <c r="HK98" s="239"/>
      <c r="HL98" s="239"/>
      <c r="HM98" s="239"/>
      <c r="HN98" s="239"/>
      <c r="HO98" s="239"/>
      <c r="HP98" s="239"/>
      <c r="HQ98" s="239"/>
      <c r="HR98" s="239"/>
      <c r="HS98" s="239"/>
      <c r="HT98" s="239"/>
      <c r="HU98" s="239"/>
    </row>
    <row r="99" spans="1:229" s="97" customFormat="1" ht="25.5" customHeight="1">
      <c r="A99" s="201" t="s">
        <v>150</v>
      </c>
      <c r="B99" s="252" t="s">
        <v>152</v>
      </c>
      <c r="C99" s="253">
        <v>3</v>
      </c>
      <c r="D99" s="201"/>
      <c r="E99" s="201"/>
      <c r="F99" s="201"/>
      <c r="G99" s="201"/>
      <c r="H99" s="201"/>
      <c r="I99" s="201">
        <f>U99+AE99+AO99+AY99+BI99+BS99</f>
        <v>66</v>
      </c>
      <c r="J99" s="302"/>
      <c r="K99" s="201">
        <f>V99+AF99+AP99+AZ99+BJ99+BT99</f>
        <v>6</v>
      </c>
      <c r="L99" s="201">
        <f>W99+AG99+AQ99+BA99+BK99+BU99</f>
        <v>0</v>
      </c>
      <c r="M99" s="302"/>
      <c r="N99" s="201">
        <f aca="true" t="shared" si="89" ref="N99:P104">X99+AH99+AR99+BB99+BL99+BV99</f>
        <v>60</v>
      </c>
      <c r="O99" s="201">
        <f t="shared" si="89"/>
        <v>60</v>
      </c>
      <c r="P99" s="201">
        <f t="shared" si="89"/>
        <v>0</v>
      </c>
      <c r="Q99" s="197"/>
      <c r="R99" s="197"/>
      <c r="S99" s="197"/>
      <c r="T99" s="255"/>
      <c r="U99" s="256">
        <f>V99+X99</f>
        <v>66</v>
      </c>
      <c r="V99" s="201">
        <v>6</v>
      </c>
      <c r="W99" s="201"/>
      <c r="X99" s="321">
        <f>Y99+Z99+AA99+AB99</f>
        <v>60</v>
      </c>
      <c r="Y99" s="260">
        <v>60</v>
      </c>
      <c r="Z99" s="201"/>
      <c r="AA99" s="201"/>
      <c r="AB99" s="201"/>
      <c r="AC99" s="258"/>
      <c r="AD99" s="259"/>
      <c r="AE99" s="256"/>
      <c r="AF99" s="201"/>
      <c r="AG99" s="201"/>
      <c r="AH99" s="267"/>
      <c r="AI99" s="201"/>
      <c r="AJ99" s="201"/>
      <c r="AK99" s="201"/>
      <c r="AL99" s="201"/>
      <c r="AM99" s="258"/>
      <c r="AN99" s="259"/>
      <c r="AO99" s="256"/>
      <c r="AP99" s="201"/>
      <c r="AQ99" s="201"/>
      <c r="AR99" s="267"/>
      <c r="AS99" s="201"/>
      <c r="AT99" s="201"/>
      <c r="AU99" s="201"/>
      <c r="AV99" s="201"/>
      <c r="AW99" s="258"/>
      <c r="AX99" s="259"/>
      <c r="AY99" s="256"/>
      <c r="AZ99" s="201"/>
      <c r="BA99" s="201"/>
      <c r="BB99" s="267"/>
      <c r="BC99" s="201"/>
      <c r="BD99" s="201"/>
      <c r="BE99" s="201"/>
      <c r="BF99" s="201"/>
      <c r="BG99" s="258"/>
      <c r="BH99" s="259"/>
      <c r="BI99" s="256"/>
      <c r="BJ99" s="201"/>
      <c r="BK99" s="201"/>
      <c r="BL99" s="267"/>
      <c r="BM99" s="201"/>
      <c r="BN99" s="201"/>
      <c r="BO99" s="201"/>
      <c r="BP99" s="201"/>
      <c r="BQ99" s="258"/>
      <c r="BR99" s="259"/>
      <c r="BS99" s="256"/>
      <c r="BT99" s="201"/>
      <c r="BU99" s="201"/>
      <c r="BV99" s="267"/>
      <c r="BW99" s="201"/>
      <c r="BX99" s="201"/>
      <c r="BY99" s="201"/>
      <c r="BZ99" s="201"/>
      <c r="CA99" s="258"/>
      <c r="CB99" s="259"/>
      <c r="CC99" s="209"/>
      <c r="CD99" s="201"/>
      <c r="CE99" s="201"/>
      <c r="CF99" s="197"/>
      <c r="CG99" s="201"/>
      <c r="CH99" s="201"/>
      <c r="CI99" s="201"/>
      <c r="CJ99" s="201"/>
      <c r="CK99" s="259"/>
      <c r="CL99" s="209"/>
      <c r="CM99" s="201"/>
      <c r="CN99" s="201"/>
      <c r="CO99" s="197"/>
      <c r="CP99" s="201"/>
      <c r="CQ99" s="201"/>
      <c r="CR99" s="201"/>
      <c r="CS99" s="201"/>
      <c r="CT99" s="259"/>
      <c r="CU99" s="209"/>
      <c r="CV99" s="201"/>
      <c r="CW99" s="201"/>
      <c r="CX99" s="197"/>
      <c r="CY99" s="201"/>
      <c r="CZ99" s="201"/>
      <c r="DA99" s="201"/>
      <c r="DB99" s="201"/>
      <c r="DC99" s="259"/>
      <c r="DD99" s="209"/>
      <c r="DE99" s="201"/>
      <c r="DF99" s="201"/>
      <c r="DG99" s="197"/>
      <c r="DH99" s="201"/>
      <c r="DI99" s="201"/>
      <c r="DJ99" s="201"/>
      <c r="DK99" s="201"/>
      <c r="DL99" s="259"/>
      <c r="DM99" s="209"/>
      <c r="DN99" s="201"/>
      <c r="DO99" s="201"/>
      <c r="DP99" s="197"/>
      <c r="DQ99" s="201"/>
      <c r="DR99" s="201"/>
      <c r="DS99" s="201"/>
      <c r="DT99" s="201"/>
      <c r="DU99" s="259"/>
      <c r="DV99" s="209"/>
      <c r="DW99" s="201"/>
      <c r="DX99" s="201"/>
      <c r="DY99" s="197"/>
      <c r="DZ99" s="201"/>
      <c r="EA99" s="201"/>
      <c r="EB99" s="201"/>
      <c r="EC99" s="201"/>
      <c r="ED99" s="259"/>
      <c r="EE99" s="209"/>
      <c r="EF99" s="201"/>
      <c r="EG99" s="201"/>
      <c r="EH99" s="197"/>
      <c r="EI99" s="201"/>
      <c r="EJ99" s="201"/>
      <c r="EK99" s="201"/>
      <c r="EL99" s="201"/>
      <c r="EM99" s="259"/>
      <c r="EN99" s="209"/>
      <c r="EO99" s="201"/>
      <c r="EP99" s="201"/>
      <c r="EQ99" s="197"/>
      <c r="ER99" s="201"/>
      <c r="ES99" s="201"/>
      <c r="ET99" s="201"/>
      <c r="EU99" s="201"/>
      <c r="EV99" s="259"/>
      <c r="EW99" s="209"/>
      <c r="EX99" s="201"/>
      <c r="EY99" s="201"/>
      <c r="EZ99" s="197"/>
      <c r="FA99" s="201"/>
      <c r="FB99" s="201"/>
      <c r="FC99" s="201"/>
      <c r="FD99" s="201"/>
      <c r="FE99" s="259"/>
      <c r="FF99" s="209"/>
      <c r="FG99" s="201"/>
      <c r="FH99" s="201"/>
      <c r="FI99" s="197"/>
      <c r="FJ99" s="201"/>
      <c r="FK99" s="201"/>
      <c r="FL99" s="201"/>
      <c r="FM99" s="201"/>
      <c r="FN99" s="259"/>
      <c r="FO99" s="209"/>
      <c r="FP99" s="201"/>
      <c r="FQ99" s="201"/>
      <c r="FR99" s="197"/>
      <c r="FS99" s="201"/>
      <c r="FT99" s="201"/>
      <c r="FU99" s="201"/>
      <c r="FV99" s="201"/>
      <c r="FW99" s="259"/>
      <c r="FX99" s="209"/>
      <c r="FY99" s="201"/>
      <c r="FZ99" s="201"/>
      <c r="GA99" s="197"/>
      <c r="GB99" s="201"/>
      <c r="GC99" s="201"/>
      <c r="GD99" s="201"/>
      <c r="GE99" s="201"/>
      <c r="GF99" s="259"/>
      <c r="GG99" s="209"/>
      <c r="GH99" s="201"/>
      <c r="GI99" s="201"/>
      <c r="GJ99" s="197"/>
      <c r="GK99" s="201"/>
      <c r="GL99" s="201"/>
      <c r="GM99" s="201"/>
      <c r="GN99" s="201"/>
      <c r="GO99" s="259"/>
      <c r="GP99" s="209"/>
      <c r="GQ99" s="201"/>
      <c r="GR99" s="201"/>
      <c r="GS99" s="197"/>
      <c r="GT99" s="201"/>
      <c r="GU99" s="201"/>
      <c r="GV99" s="201"/>
      <c r="GW99" s="201"/>
      <c r="GX99" s="259"/>
      <c r="GY99" s="209"/>
      <c r="GZ99" s="201"/>
      <c r="HA99" s="201"/>
      <c r="HB99" s="197"/>
      <c r="HC99" s="201"/>
      <c r="HD99" s="201"/>
      <c r="HE99" s="201"/>
      <c r="HF99" s="201"/>
      <c r="HG99" s="259"/>
      <c r="HH99" s="209"/>
      <c r="HI99" s="201"/>
      <c r="HJ99" s="201"/>
      <c r="HK99" s="197"/>
      <c r="HL99" s="201"/>
      <c r="HM99" s="201"/>
      <c r="HN99" s="201"/>
      <c r="HO99" s="201"/>
      <c r="HP99" s="259"/>
      <c r="HQ99" s="262"/>
      <c r="HR99" s="209"/>
      <c r="HS99" s="259"/>
      <c r="HT99" s="209" t="s">
        <v>245</v>
      </c>
      <c r="HU99" s="259"/>
    </row>
    <row r="100" spans="1:229" s="97" customFormat="1" ht="22.5" customHeight="1">
      <c r="A100" s="201" t="s">
        <v>154</v>
      </c>
      <c r="B100" s="252" t="s">
        <v>155</v>
      </c>
      <c r="C100" s="253"/>
      <c r="D100" s="201"/>
      <c r="E100" s="201">
        <v>8</v>
      </c>
      <c r="F100" s="201"/>
      <c r="G100" s="201"/>
      <c r="H100" s="201"/>
      <c r="I100" s="201">
        <f>U100+AE100+AO100+AY100+BI100+BS100</f>
        <v>182</v>
      </c>
      <c r="J100" s="302"/>
      <c r="K100" s="201">
        <f>V100+AF100+AP100+AZ100+BJ100+BT100</f>
        <v>18</v>
      </c>
      <c r="L100" s="201">
        <f>W100+AG100+AQ100+BA100+BK100+BU100</f>
        <v>0</v>
      </c>
      <c r="M100" s="302"/>
      <c r="N100" s="201">
        <f t="shared" si="89"/>
        <v>164</v>
      </c>
      <c r="O100" s="201">
        <f t="shared" si="89"/>
        <v>96</v>
      </c>
      <c r="P100" s="201">
        <f t="shared" si="89"/>
        <v>68</v>
      </c>
      <c r="Q100" s="197"/>
      <c r="R100" s="197"/>
      <c r="S100" s="197"/>
      <c r="T100" s="255"/>
      <c r="U100" s="256"/>
      <c r="V100" s="201"/>
      <c r="W100" s="201"/>
      <c r="X100" s="321">
        <f>Y100+Z100+AA100+AB100</f>
        <v>0</v>
      </c>
      <c r="Y100" s="201"/>
      <c r="Z100" s="201"/>
      <c r="AA100" s="201"/>
      <c r="AB100" s="201"/>
      <c r="AC100" s="258"/>
      <c r="AD100" s="259"/>
      <c r="AE100" s="256"/>
      <c r="AF100" s="201"/>
      <c r="AG100" s="201"/>
      <c r="AH100" s="267"/>
      <c r="AI100" s="201"/>
      <c r="AJ100" s="201"/>
      <c r="AK100" s="201"/>
      <c r="AL100" s="201"/>
      <c r="AM100" s="258"/>
      <c r="AN100" s="259"/>
      <c r="AO100" s="256"/>
      <c r="AP100" s="201"/>
      <c r="AQ100" s="201"/>
      <c r="AR100" s="267"/>
      <c r="AS100" s="201"/>
      <c r="AT100" s="201"/>
      <c r="AU100" s="201"/>
      <c r="AV100" s="201"/>
      <c r="AW100" s="258"/>
      <c r="AX100" s="259"/>
      <c r="AY100" s="256"/>
      <c r="AZ100" s="201"/>
      <c r="BA100" s="201"/>
      <c r="BB100" s="267"/>
      <c r="BC100" s="201"/>
      <c r="BD100" s="201"/>
      <c r="BE100" s="201"/>
      <c r="BF100" s="201"/>
      <c r="BG100" s="258"/>
      <c r="BH100" s="259"/>
      <c r="BI100" s="256">
        <f>BJ100+BK100+BL100</f>
        <v>130</v>
      </c>
      <c r="BJ100" s="201">
        <v>10</v>
      </c>
      <c r="BK100" s="201"/>
      <c r="BL100" s="321">
        <f>BM100+BN100+BO100+BP100</f>
        <v>120</v>
      </c>
      <c r="BM100" s="260">
        <v>82</v>
      </c>
      <c r="BN100" s="260">
        <v>38</v>
      </c>
      <c r="BO100" s="201"/>
      <c r="BP100" s="201"/>
      <c r="BQ100" s="258"/>
      <c r="BR100" s="259"/>
      <c r="BS100" s="256">
        <f>BT100+BU100+BV100</f>
        <v>52</v>
      </c>
      <c r="BT100" s="201">
        <v>8</v>
      </c>
      <c r="BU100" s="201"/>
      <c r="BV100" s="321">
        <f>BW100+BX100+BY100+BZ100</f>
        <v>44</v>
      </c>
      <c r="BW100" s="260">
        <v>14</v>
      </c>
      <c r="BX100" s="260">
        <v>30</v>
      </c>
      <c r="BY100" s="201"/>
      <c r="BZ100" s="201"/>
      <c r="CA100" s="258"/>
      <c r="CB100" s="259"/>
      <c r="CC100" s="209"/>
      <c r="CD100" s="201"/>
      <c r="CE100" s="201"/>
      <c r="CF100" s="197"/>
      <c r="CG100" s="201"/>
      <c r="CH100" s="201"/>
      <c r="CI100" s="201"/>
      <c r="CJ100" s="201"/>
      <c r="CK100" s="259"/>
      <c r="CL100" s="209"/>
      <c r="CM100" s="201"/>
      <c r="CN100" s="201"/>
      <c r="CO100" s="197"/>
      <c r="CP100" s="201"/>
      <c r="CQ100" s="201"/>
      <c r="CR100" s="201"/>
      <c r="CS100" s="201"/>
      <c r="CT100" s="259"/>
      <c r="CU100" s="209"/>
      <c r="CV100" s="201"/>
      <c r="CW100" s="201"/>
      <c r="CX100" s="197"/>
      <c r="CY100" s="201"/>
      <c r="CZ100" s="201"/>
      <c r="DA100" s="201"/>
      <c r="DB100" s="201"/>
      <c r="DC100" s="259"/>
      <c r="DD100" s="209"/>
      <c r="DE100" s="201"/>
      <c r="DF100" s="201"/>
      <c r="DG100" s="197"/>
      <c r="DH100" s="201"/>
      <c r="DI100" s="201"/>
      <c r="DJ100" s="201"/>
      <c r="DK100" s="201"/>
      <c r="DL100" s="259"/>
      <c r="DM100" s="209"/>
      <c r="DN100" s="201"/>
      <c r="DO100" s="201"/>
      <c r="DP100" s="197"/>
      <c r="DQ100" s="201"/>
      <c r="DR100" s="201"/>
      <c r="DS100" s="201"/>
      <c r="DT100" s="201"/>
      <c r="DU100" s="259"/>
      <c r="DV100" s="209"/>
      <c r="DW100" s="201"/>
      <c r="DX100" s="201"/>
      <c r="DY100" s="197"/>
      <c r="DZ100" s="201"/>
      <c r="EA100" s="201"/>
      <c r="EB100" s="201"/>
      <c r="EC100" s="201"/>
      <c r="ED100" s="259"/>
      <c r="EE100" s="209"/>
      <c r="EF100" s="201"/>
      <c r="EG100" s="201"/>
      <c r="EH100" s="197"/>
      <c r="EI100" s="201"/>
      <c r="EJ100" s="201"/>
      <c r="EK100" s="201"/>
      <c r="EL100" s="201"/>
      <c r="EM100" s="259"/>
      <c r="EN100" s="209"/>
      <c r="EO100" s="201"/>
      <c r="EP100" s="201"/>
      <c r="EQ100" s="197"/>
      <c r="ER100" s="201"/>
      <c r="ES100" s="201"/>
      <c r="ET100" s="201"/>
      <c r="EU100" s="201"/>
      <c r="EV100" s="259"/>
      <c r="EW100" s="209"/>
      <c r="EX100" s="201"/>
      <c r="EY100" s="201"/>
      <c r="EZ100" s="197"/>
      <c r="FA100" s="201"/>
      <c r="FB100" s="201"/>
      <c r="FC100" s="201"/>
      <c r="FD100" s="201"/>
      <c r="FE100" s="259"/>
      <c r="FF100" s="209"/>
      <c r="FG100" s="201"/>
      <c r="FH100" s="201"/>
      <c r="FI100" s="197"/>
      <c r="FJ100" s="201"/>
      <c r="FK100" s="201"/>
      <c r="FL100" s="201"/>
      <c r="FM100" s="201"/>
      <c r="FN100" s="259"/>
      <c r="FO100" s="209"/>
      <c r="FP100" s="201"/>
      <c r="FQ100" s="201"/>
      <c r="FR100" s="197"/>
      <c r="FS100" s="201"/>
      <c r="FT100" s="201"/>
      <c r="FU100" s="201"/>
      <c r="FV100" s="201"/>
      <c r="FW100" s="259"/>
      <c r="FX100" s="209"/>
      <c r="FY100" s="201"/>
      <c r="FZ100" s="201"/>
      <c r="GA100" s="197"/>
      <c r="GB100" s="201"/>
      <c r="GC100" s="201"/>
      <c r="GD100" s="201"/>
      <c r="GE100" s="201"/>
      <c r="GF100" s="259"/>
      <c r="GG100" s="209"/>
      <c r="GH100" s="201"/>
      <c r="GI100" s="201"/>
      <c r="GJ100" s="197"/>
      <c r="GK100" s="201"/>
      <c r="GL100" s="201"/>
      <c r="GM100" s="201"/>
      <c r="GN100" s="201"/>
      <c r="GO100" s="259"/>
      <c r="GP100" s="209"/>
      <c r="GQ100" s="201"/>
      <c r="GR100" s="201"/>
      <c r="GS100" s="197"/>
      <c r="GT100" s="201"/>
      <c r="GU100" s="201"/>
      <c r="GV100" s="201"/>
      <c r="GW100" s="201"/>
      <c r="GX100" s="259"/>
      <c r="GY100" s="209"/>
      <c r="GZ100" s="201"/>
      <c r="HA100" s="201"/>
      <c r="HB100" s="197"/>
      <c r="HC100" s="201"/>
      <c r="HD100" s="201"/>
      <c r="HE100" s="201"/>
      <c r="HF100" s="201"/>
      <c r="HG100" s="259"/>
      <c r="HH100" s="209"/>
      <c r="HI100" s="201"/>
      <c r="HJ100" s="201"/>
      <c r="HK100" s="197"/>
      <c r="HL100" s="201"/>
      <c r="HM100" s="201"/>
      <c r="HN100" s="201"/>
      <c r="HO100" s="201"/>
      <c r="HP100" s="259"/>
      <c r="HQ100" s="262"/>
      <c r="HR100" s="209"/>
      <c r="HS100" s="259"/>
      <c r="HT100" s="209" t="s">
        <v>353</v>
      </c>
      <c r="HU100" s="259"/>
    </row>
    <row r="101" spans="1:229" s="97" customFormat="1" ht="18" customHeight="1">
      <c r="A101" s="197" t="s">
        <v>157</v>
      </c>
      <c r="B101" s="252" t="s">
        <v>158</v>
      </c>
      <c r="C101" s="253"/>
      <c r="D101" s="201"/>
      <c r="E101" s="201" t="s">
        <v>696</v>
      </c>
      <c r="F101" s="197"/>
      <c r="G101" s="197"/>
      <c r="H101" s="305"/>
      <c r="I101" s="306" t="s">
        <v>414</v>
      </c>
      <c r="J101" s="197"/>
      <c r="K101" s="307" t="s">
        <v>447</v>
      </c>
      <c r="L101" s="197"/>
      <c r="M101" s="197"/>
      <c r="N101" s="268">
        <f t="shared" si="89"/>
        <v>72</v>
      </c>
      <c r="O101" s="197" t="s">
        <v>448</v>
      </c>
      <c r="P101" s="445" t="s">
        <v>25</v>
      </c>
      <c r="Q101" s="445"/>
      <c r="R101" s="197"/>
      <c r="S101" s="266"/>
      <c r="T101" s="255"/>
      <c r="U101" s="443" t="s">
        <v>447</v>
      </c>
      <c r="V101" s="443"/>
      <c r="W101" s="201"/>
      <c r="X101" s="197" t="s">
        <v>263</v>
      </c>
      <c r="Y101" s="307" t="s">
        <v>448</v>
      </c>
      <c r="Z101" s="201" t="s">
        <v>25</v>
      </c>
      <c r="AA101" s="453"/>
      <c r="AB101" s="453"/>
      <c r="AC101" s="453"/>
      <c r="AD101" s="453"/>
      <c r="AE101" s="443" t="s">
        <v>447</v>
      </c>
      <c r="AF101" s="443"/>
      <c r="AG101" s="201"/>
      <c r="AH101" s="197"/>
      <c r="AI101" s="307" t="s">
        <v>448</v>
      </c>
      <c r="AJ101" s="201"/>
      <c r="AK101" s="453"/>
      <c r="AL101" s="453"/>
      <c r="AM101" s="453"/>
      <c r="AN101" s="453"/>
      <c r="AO101" s="443" t="s">
        <v>447</v>
      </c>
      <c r="AP101" s="443"/>
      <c r="AQ101" s="201"/>
      <c r="AR101" s="197"/>
      <c r="AS101" s="307" t="s">
        <v>448</v>
      </c>
      <c r="AT101" s="201"/>
      <c r="AU101" s="453"/>
      <c r="AV101" s="453"/>
      <c r="AW101" s="453"/>
      <c r="AX101" s="453"/>
      <c r="AY101" s="443" t="s">
        <v>447</v>
      </c>
      <c r="AZ101" s="443"/>
      <c r="BA101" s="201"/>
      <c r="BB101" s="197"/>
      <c r="BC101" s="307" t="s">
        <v>448</v>
      </c>
      <c r="BD101" s="201"/>
      <c r="BE101" s="453"/>
      <c r="BF101" s="453"/>
      <c r="BG101" s="453"/>
      <c r="BH101" s="453"/>
      <c r="BI101" s="443" t="s">
        <v>447</v>
      </c>
      <c r="BJ101" s="443"/>
      <c r="BK101" s="201"/>
      <c r="BL101" s="197"/>
      <c r="BM101" s="307" t="s">
        <v>448</v>
      </c>
      <c r="BN101" s="201"/>
      <c r="BO101" s="453"/>
      <c r="BP101" s="453"/>
      <c r="BQ101" s="453"/>
      <c r="BR101" s="453"/>
      <c r="BS101" s="443" t="s">
        <v>447</v>
      </c>
      <c r="BT101" s="443"/>
      <c r="BU101" s="201"/>
      <c r="BV101" s="197"/>
      <c r="BW101" s="307" t="s">
        <v>448</v>
      </c>
      <c r="BX101" s="201"/>
      <c r="BY101" s="453"/>
      <c r="BZ101" s="453"/>
      <c r="CA101" s="453"/>
      <c r="CB101" s="453"/>
      <c r="CC101" s="443" t="s">
        <v>447</v>
      </c>
      <c r="CD101" s="443"/>
      <c r="CE101" s="201"/>
      <c r="CF101" s="197"/>
      <c r="CG101" s="307" t="s">
        <v>448</v>
      </c>
      <c r="CH101" s="201"/>
      <c r="CI101" s="453"/>
      <c r="CJ101" s="453"/>
      <c r="CK101" s="453"/>
      <c r="CL101" s="443" t="s">
        <v>447</v>
      </c>
      <c r="CM101" s="443"/>
      <c r="CN101" s="201"/>
      <c r="CO101" s="197"/>
      <c r="CP101" s="307" t="s">
        <v>448</v>
      </c>
      <c r="CQ101" s="201"/>
      <c r="CR101" s="453"/>
      <c r="CS101" s="453"/>
      <c r="CT101" s="453"/>
      <c r="CU101" s="443" t="s">
        <v>447</v>
      </c>
      <c r="CV101" s="443"/>
      <c r="CW101" s="201"/>
      <c r="CX101" s="197"/>
      <c r="CY101" s="307" t="s">
        <v>448</v>
      </c>
      <c r="CZ101" s="201"/>
      <c r="DA101" s="453"/>
      <c r="DB101" s="453"/>
      <c r="DC101" s="453"/>
      <c r="DD101" s="443" t="s">
        <v>447</v>
      </c>
      <c r="DE101" s="443"/>
      <c r="DF101" s="201"/>
      <c r="DG101" s="197"/>
      <c r="DH101" s="307" t="s">
        <v>448</v>
      </c>
      <c r="DI101" s="201"/>
      <c r="DJ101" s="453"/>
      <c r="DK101" s="453"/>
      <c r="DL101" s="453"/>
      <c r="DM101" s="443" t="s">
        <v>447</v>
      </c>
      <c r="DN101" s="443"/>
      <c r="DO101" s="201"/>
      <c r="DP101" s="197"/>
      <c r="DQ101" s="307" t="s">
        <v>448</v>
      </c>
      <c r="DR101" s="201"/>
      <c r="DS101" s="453"/>
      <c r="DT101" s="453"/>
      <c r="DU101" s="453"/>
      <c r="DV101" s="443" t="s">
        <v>447</v>
      </c>
      <c r="DW101" s="443"/>
      <c r="DX101" s="201"/>
      <c r="DY101" s="197"/>
      <c r="DZ101" s="307" t="s">
        <v>448</v>
      </c>
      <c r="EA101" s="201"/>
      <c r="EB101" s="453"/>
      <c r="EC101" s="453"/>
      <c r="ED101" s="453"/>
      <c r="EE101" s="443" t="s">
        <v>447</v>
      </c>
      <c r="EF101" s="443"/>
      <c r="EG101" s="201"/>
      <c r="EH101" s="197"/>
      <c r="EI101" s="307" t="s">
        <v>448</v>
      </c>
      <c r="EJ101" s="201"/>
      <c r="EK101" s="453"/>
      <c r="EL101" s="453"/>
      <c r="EM101" s="453"/>
      <c r="EN101" s="443" t="s">
        <v>447</v>
      </c>
      <c r="EO101" s="443"/>
      <c r="EP101" s="201"/>
      <c r="EQ101" s="197"/>
      <c r="ER101" s="307" t="s">
        <v>448</v>
      </c>
      <c r="ES101" s="201"/>
      <c r="ET101" s="453"/>
      <c r="EU101" s="453"/>
      <c r="EV101" s="453"/>
      <c r="EW101" s="443" t="s">
        <v>447</v>
      </c>
      <c r="EX101" s="443"/>
      <c r="EY101" s="201"/>
      <c r="EZ101" s="197"/>
      <c r="FA101" s="307" t="s">
        <v>448</v>
      </c>
      <c r="FB101" s="201"/>
      <c r="FC101" s="453"/>
      <c r="FD101" s="453"/>
      <c r="FE101" s="453"/>
      <c r="FF101" s="443" t="s">
        <v>447</v>
      </c>
      <c r="FG101" s="443"/>
      <c r="FH101" s="201"/>
      <c r="FI101" s="197"/>
      <c r="FJ101" s="307" t="s">
        <v>448</v>
      </c>
      <c r="FK101" s="201"/>
      <c r="FL101" s="453"/>
      <c r="FM101" s="453"/>
      <c r="FN101" s="453"/>
      <c r="FO101" s="443" t="s">
        <v>447</v>
      </c>
      <c r="FP101" s="443"/>
      <c r="FQ101" s="201"/>
      <c r="FR101" s="197"/>
      <c r="FS101" s="307" t="s">
        <v>448</v>
      </c>
      <c r="FT101" s="201"/>
      <c r="FU101" s="453"/>
      <c r="FV101" s="453"/>
      <c r="FW101" s="453"/>
      <c r="FX101" s="443" t="s">
        <v>447</v>
      </c>
      <c r="FY101" s="443"/>
      <c r="FZ101" s="201"/>
      <c r="GA101" s="197"/>
      <c r="GB101" s="307" t="s">
        <v>448</v>
      </c>
      <c r="GC101" s="201"/>
      <c r="GD101" s="453"/>
      <c r="GE101" s="453"/>
      <c r="GF101" s="453"/>
      <c r="GG101" s="443" t="s">
        <v>447</v>
      </c>
      <c r="GH101" s="443"/>
      <c r="GI101" s="201"/>
      <c r="GJ101" s="197"/>
      <c r="GK101" s="307" t="s">
        <v>448</v>
      </c>
      <c r="GL101" s="201"/>
      <c r="GM101" s="453"/>
      <c r="GN101" s="453"/>
      <c r="GO101" s="453"/>
      <c r="GP101" s="443" t="s">
        <v>447</v>
      </c>
      <c r="GQ101" s="443"/>
      <c r="GR101" s="201"/>
      <c r="GS101" s="197"/>
      <c r="GT101" s="307" t="s">
        <v>448</v>
      </c>
      <c r="GU101" s="201"/>
      <c r="GV101" s="453"/>
      <c r="GW101" s="453"/>
      <c r="GX101" s="453"/>
      <c r="GY101" s="443" t="s">
        <v>447</v>
      </c>
      <c r="GZ101" s="443"/>
      <c r="HA101" s="201"/>
      <c r="HB101" s="197"/>
      <c r="HC101" s="307" t="s">
        <v>448</v>
      </c>
      <c r="HD101" s="201"/>
      <c r="HE101" s="453"/>
      <c r="HF101" s="453"/>
      <c r="HG101" s="453"/>
      <c r="HH101" s="443" t="s">
        <v>447</v>
      </c>
      <c r="HI101" s="443"/>
      <c r="HJ101" s="201"/>
      <c r="HK101" s="197"/>
      <c r="HL101" s="307" t="s">
        <v>448</v>
      </c>
      <c r="HM101" s="201"/>
      <c r="HN101" s="453"/>
      <c r="HO101" s="453"/>
      <c r="HP101" s="453"/>
      <c r="HQ101" s="262"/>
      <c r="HR101" s="209"/>
      <c r="HS101" s="255"/>
      <c r="HT101" s="209"/>
      <c r="HU101" s="255"/>
    </row>
    <row r="102" spans="1:229" s="97" customFormat="1" ht="18" customHeight="1">
      <c r="A102" s="197" t="s">
        <v>160</v>
      </c>
      <c r="B102" s="252" t="s">
        <v>161</v>
      </c>
      <c r="C102" s="253"/>
      <c r="D102" s="201"/>
      <c r="E102" s="201">
        <v>8</v>
      </c>
      <c r="F102" s="197"/>
      <c r="G102" s="197"/>
      <c r="H102" s="305"/>
      <c r="I102" s="306" t="s">
        <v>414</v>
      </c>
      <c r="J102" s="197"/>
      <c r="K102" s="307" t="s">
        <v>447</v>
      </c>
      <c r="L102" s="197"/>
      <c r="M102" s="197"/>
      <c r="N102" s="268">
        <f t="shared" si="89"/>
        <v>72</v>
      </c>
      <c r="O102" s="197" t="s">
        <v>448</v>
      </c>
      <c r="P102" s="445" t="s">
        <v>31</v>
      </c>
      <c r="Q102" s="445"/>
      <c r="R102" s="197"/>
      <c r="S102" s="266"/>
      <c r="T102" s="255"/>
      <c r="U102" s="443" t="s">
        <v>447</v>
      </c>
      <c r="V102" s="443"/>
      <c r="W102" s="201"/>
      <c r="X102" s="197"/>
      <c r="Y102" s="307" t="s">
        <v>448</v>
      </c>
      <c r="Z102" s="201"/>
      <c r="AA102" s="453"/>
      <c r="AB102" s="453"/>
      <c r="AC102" s="453"/>
      <c r="AD102" s="453"/>
      <c r="AE102" s="443" t="s">
        <v>447</v>
      </c>
      <c r="AF102" s="443"/>
      <c r="AG102" s="201"/>
      <c r="AH102" s="197"/>
      <c r="AI102" s="307" t="s">
        <v>448</v>
      </c>
      <c r="AJ102" s="201"/>
      <c r="AK102" s="453"/>
      <c r="AL102" s="453"/>
      <c r="AM102" s="453"/>
      <c r="AN102" s="453"/>
      <c r="AO102" s="443" t="s">
        <v>447</v>
      </c>
      <c r="AP102" s="443"/>
      <c r="AQ102" s="201"/>
      <c r="AR102" s="197"/>
      <c r="AS102" s="307" t="s">
        <v>448</v>
      </c>
      <c r="AT102" s="201"/>
      <c r="AU102" s="453"/>
      <c r="AV102" s="453"/>
      <c r="AW102" s="453"/>
      <c r="AX102" s="453"/>
      <c r="AY102" s="443" t="s">
        <v>447</v>
      </c>
      <c r="AZ102" s="443"/>
      <c r="BA102" s="201"/>
      <c r="BB102" s="197"/>
      <c r="BC102" s="307" t="s">
        <v>448</v>
      </c>
      <c r="BD102" s="201"/>
      <c r="BE102" s="453"/>
      <c r="BF102" s="453"/>
      <c r="BG102" s="453"/>
      <c r="BH102" s="453"/>
      <c r="BI102" s="443" t="s">
        <v>447</v>
      </c>
      <c r="BJ102" s="443"/>
      <c r="BK102" s="201"/>
      <c r="BL102" s="197">
        <v>36</v>
      </c>
      <c r="BM102" s="307" t="s">
        <v>448</v>
      </c>
      <c r="BN102" s="201">
        <v>1</v>
      </c>
      <c r="BO102" s="453"/>
      <c r="BP102" s="453"/>
      <c r="BQ102" s="453"/>
      <c r="BR102" s="453"/>
      <c r="BS102" s="443" t="s">
        <v>447</v>
      </c>
      <c r="BT102" s="443"/>
      <c r="BU102" s="201"/>
      <c r="BV102" s="197">
        <v>36</v>
      </c>
      <c r="BW102" s="307" t="s">
        <v>448</v>
      </c>
      <c r="BX102" s="201">
        <v>1</v>
      </c>
      <c r="BY102" s="453"/>
      <c r="BZ102" s="453"/>
      <c r="CA102" s="453"/>
      <c r="CB102" s="453"/>
      <c r="CC102" s="443" t="s">
        <v>447</v>
      </c>
      <c r="CD102" s="443"/>
      <c r="CE102" s="201"/>
      <c r="CF102" s="197"/>
      <c r="CG102" s="307" t="s">
        <v>448</v>
      </c>
      <c r="CH102" s="201"/>
      <c r="CI102" s="453"/>
      <c r="CJ102" s="453"/>
      <c r="CK102" s="453"/>
      <c r="CL102" s="443" t="s">
        <v>447</v>
      </c>
      <c r="CM102" s="443"/>
      <c r="CN102" s="201"/>
      <c r="CO102" s="197"/>
      <c r="CP102" s="307" t="s">
        <v>448</v>
      </c>
      <c r="CQ102" s="201"/>
      <c r="CR102" s="453"/>
      <c r="CS102" s="453"/>
      <c r="CT102" s="453"/>
      <c r="CU102" s="443" t="s">
        <v>447</v>
      </c>
      <c r="CV102" s="443"/>
      <c r="CW102" s="201"/>
      <c r="CX102" s="197"/>
      <c r="CY102" s="307" t="s">
        <v>448</v>
      </c>
      <c r="CZ102" s="201"/>
      <c r="DA102" s="453"/>
      <c r="DB102" s="453"/>
      <c r="DC102" s="453"/>
      <c r="DD102" s="443" t="s">
        <v>447</v>
      </c>
      <c r="DE102" s="443"/>
      <c r="DF102" s="201"/>
      <c r="DG102" s="197"/>
      <c r="DH102" s="307" t="s">
        <v>448</v>
      </c>
      <c r="DI102" s="201"/>
      <c r="DJ102" s="453"/>
      <c r="DK102" s="453"/>
      <c r="DL102" s="453"/>
      <c r="DM102" s="443" t="s">
        <v>447</v>
      </c>
      <c r="DN102" s="443"/>
      <c r="DO102" s="201"/>
      <c r="DP102" s="197"/>
      <c r="DQ102" s="307" t="s">
        <v>448</v>
      </c>
      <c r="DR102" s="201"/>
      <c r="DS102" s="453"/>
      <c r="DT102" s="453"/>
      <c r="DU102" s="453"/>
      <c r="DV102" s="443" t="s">
        <v>447</v>
      </c>
      <c r="DW102" s="443"/>
      <c r="DX102" s="201"/>
      <c r="DY102" s="197"/>
      <c r="DZ102" s="307" t="s">
        <v>448</v>
      </c>
      <c r="EA102" s="201"/>
      <c r="EB102" s="453"/>
      <c r="EC102" s="453"/>
      <c r="ED102" s="453"/>
      <c r="EE102" s="443" t="s">
        <v>447</v>
      </c>
      <c r="EF102" s="443"/>
      <c r="EG102" s="201"/>
      <c r="EH102" s="197"/>
      <c r="EI102" s="307" t="s">
        <v>448</v>
      </c>
      <c r="EJ102" s="201"/>
      <c r="EK102" s="453"/>
      <c r="EL102" s="453"/>
      <c r="EM102" s="453"/>
      <c r="EN102" s="443" t="s">
        <v>447</v>
      </c>
      <c r="EO102" s="443"/>
      <c r="EP102" s="201"/>
      <c r="EQ102" s="197"/>
      <c r="ER102" s="307" t="s">
        <v>448</v>
      </c>
      <c r="ES102" s="201"/>
      <c r="ET102" s="453"/>
      <c r="EU102" s="453"/>
      <c r="EV102" s="453"/>
      <c r="EW102" s="443" t="s">
        <v>447</v>
      </c>
      <c r="EX102" s="443"/>
      <c r="EY102" s="201"/>
      <c r="EZ102" s="197"/>
      <c r="FA102" s="307" t="s">
        <v>448</v>
      </c>
      <c r="FB102" s="201"/>
      <c r="FC102" s="453"/>
      <c r="FD102" s="453"/>
      <c r="FE102" s="453"/>
      <c r="FF102" s="443" t="s">
        <v>447</v>
      </c>
      <c r="FG102" s="443"/>
      <c r="FH102" s="201"/>
      <c r="FI102" s="197"/>
      <c r="FJ102" s="307" t="s">
        <v>448</v>
      </c>
      <c r="FK102" s="201"/>
      <c r="FL102" s="453"/>
      <c r="FM102" s="453"/>
      <c r="FN102" s="453"/>
      <c r="FO102" s="443" t="s">
        <v>447</v>
      </c>
      <c r="FP102" s="443"/>
      <c r="FQ102" s="201"/>
      <c r="FR102" s="197"/>
      <c r="FS102" s="307" t="s">
        <v>448</v>
      </c>
      <c r="FT102" s="201"/>
      <c r="FU102" s="453"/>
      <c r="FV102" s="453"/>
      <c r="FW102" s="453"/>
      <c r="FX102" s="443" t="s">
        <v>447</v>
      </c>
      <c r="FY102" s="443"/>
      <c r="FZ102" s="201"/>
      <c r="GA102" s="197"/>
      <c r="GB102" s="307" t="s">
        <v>448</v>
      </c>
      <c r="GC102" s="201"/>
      <c r="GD102" s="453"/>
      <c r="GE102" s="453"/>
      <c r="GF102" s="453"/>
      <c r="GG102" s="443" t="s">
        <v>447</v>
      </c>
      <c r="GH102" s="443"/>
      <c r="GI102" s="201"/>
      <c r="GJ102" s="197"/>
      <c r="GK102" s="307" t="s">
        <v>448</v>
      </c>
      <c r="GL102" s="201"/>
      <c r="GM102" s="453"/>
      <c r="GN102" s="453"/>
      <c r="GO102" s="453"/>
      <c r="GP102" s="443" t="s">
        <v>447</v>
      </c>
      <c r="GQ102" s="443"/>
      <c r="GR102" s="201"/>
      <c r="GS102" s="197"/>
      <c r="GT102" s="307" t="s">
        <v>448</v>
      </c>
      <c r="GU102" s="201"/>
      <c r="GV102" s="453"/>
      <c r="GW102" s="453"/>
      <c r="GX102" s="453"/>
      <c r="GY102" s="443" t="s">
        <v>447</v>
      </c>
      <c r="GZ102" s="443"/>
      <c r="HA102" s="201"/>
      <c r="HB102" s="197"/>
      <c r="HC102" s="307" t="s">
        <v>448</v>
      </c>
      <c r="HD102" s="201"/>
      <c r="HE102" s="453"/>
      <c r="HF102" s="453"/>
      <c r="HG102" s="453"/>
      <c r="HH102" s="443" t="s">
        <v>447</v>
      </c>
      <c r="HI102" s="443"/>
      <c r="HJ102" s="201"/>
      <c r="HK102" s="197"/>
      <c r="HL102" s="307" t="s">
        <v>448</v>
      </c>
      <c r="HM102" s="201"/>
      <c r="HN102" s="453"/>
      <c r="HO102" s="453"/>
      <c r="HP102" s="453"/>
      <c r="HQ102" s="262"/>
      <c r="HR102" s="209"/>
      <c r="HS102" s="255"/>
      <c r="HT102" s="209"/>
      <c r="HU102" s="255"/>
    </row>
    <row r="103" spans="1:229" s="97" customFormat="1" ht="18.75" customHeight="1">
      <c r="A103" s="197" t="s">
        <v>163</v>
      </c>
      <c r="B103" s="252" t="s">
        <v>164</v>
      </c>
      <c r="C103" s="253"/>
      <c r="D103" s="201"/>
      <c r="E103" s="201" t="s">
        <v>696</v>
      </c>
      <c r="F103" s="197"/>
      <c r="G103" s="197"/>
      <c r="H103" s="305"/>
      <c r="I103" s="306" t="s">
        <v>414</v>
      </c>
      <c r="J103" s="197"/>
      <c r="K103" s="307" t="s">
        <v>447</v>
      </c>
      <c r="L103" s="197"/>
      <c r="M103" s="197"/>
      <c r="N103" s="268">
        <f t="shared" si="89"/>
        <v>144</v>
      </c>
      <c r="O103" s="197" t="s">
        <v>448</v>
      </c>
      <c r="P103" s="445" t="s">
        <v>31</v>
      </c>
      <c r="Q103" s="445"/>
      <c r="R103" s="197"/>
      <c r="S103" s="266"/>
      <c r="T103" s="255"/>
      <c r="U103" s="443" t="s">
        <v>447</v>
      </c>
      <c r="V103" s="443"/>
      <c r="W103" s="201"/>
      <c r="X103" s="197" t="s">
        <v>335</v>
      </c>
      <c r="Y103" s="307" t="s">
        <v>448</v>
      </c>
      <c r="Z103" s="201" t="s">
        <v>31</v>
      </c>
      <c r="AA103" s="453"/>
      <c r="AB103" s="453"/>
      <c r="AC103" s="453"/>
      <c r="AD103" s="453"/>
      <c r="AE103" s="443" t="s">
        <v>447</v>
      </c>
      <c r="AF103" s="443"/>
      <c r="AG103" s="201"/>
      <c r="AH103" s="197"/>
      <c r="AI103" s="307" t="s">
        <v>448</v>
      </c>
      <c r="AJ103" s="201"/>
      <c r="AK103" s="453"/>
      <c r="AL103" s="453"/>
      <c r="AM103" s="453"/>
      <c r="AN103" s="453"/>
      <c r="AO103" s="443" t="s">
        <v>447</v>
      </c>
      <c r="AP103" s="443"/>
      <c r="AQ103" s="201"/>
      <c r="AR103" s="197"/>
      <c r="AS103" s="307" t="s">
        <v>448</v>
      </c>
      <c r="AT103" s="201"/>
      <c r="AU103" s="453"/>
      <c r="AV103" s="453"/>
      <c r="AW103" s="453"/>
      <c r="AX103" s="453"/>
      <c r="AY103" s="443" t="s">
        <v>447</v>
      </c>
      <c r="AZ103" s="443"/>
      <c r="BA103" s="201"/>
      <c r="BB103" s="197"/>
      <c r="BC103" s="307" t="s">
        <v>448</v>
      </c>
      <c r="BD103" s="201"/>
      <c r="BE103" s="453"/>
      <c r="BF103" s="453"/>
      <c r="BG103" s="453"/>
      <c r="BH103" s="453"/>
      <c r="BI103" s="443" t="s">
        <v>447</v>
      </c>
      <c r="BJ103" s="443"/>
      <c r="BK103" s="201"/>
      <c r="BL103" s="197"/>
      <c r="BM103" s="307" t="s">
        <v>448</v>
      </c>
      <c r="BN103" s="201"/>
      <c r="BO103" s="453"/>
      <c r="BP103" s="453"/>
      <c r="BQ103" s="453"/>
      <c r="BR103" s="453"/>
      <c r="BS103" s="443" t="s">
        <v>447</v>
      </c>
      <c r="BT103" s="443"/>
      <c r="BU103" s="201"/>
      <c r="BV103" s="197"/>
      <c r="BW103" s="307" t="s">
        <v>448</v>
      </c>
      <c r="BX103" s="201"/>
      <c r="BY103" s="453"/>
      <c r="BZ103" s="453"/>
      <c r="CA103" s="453"/>
      <c r="CB103" s="453"/>
      <c r="CC103" s="443" t="s">
        <v>447</v>
      </c>
      <c r="CD103" s="443"/>
      <c r="CE103" s="201"/>
      <c r="CF103" s="197"/>
      <c r="CG103" s="307" t="s">
        <v>448</v>
      </c>
      <c r="CH103" s="201"/>
      <c r="CI103" s="453"/>
      <c r="CJ103" s="453"/>
      <c r="CK103" s="453"/>
      <c r="CL103" s="443" t="s">
        <v>447</v>
      </c>
      <c r="CM103" s="443"/>
      <c r="CN103" s="201"/>
      <c r="CO103" s="197"/>
      <c r="CP103" s="307" t="s">
        <v>448</v>
      </c>
      <c r="CQ103" s="201"/>
      <c r="CR103" s="453"/>
      <c r="CS103" s="453"/>
      <c r="CT103" s="453"/>
      <c r="CU103" s="443" t="s">
        <v>447</v>
      </c>
      <c r="CV103" s="443"/>
      <c r="CW103" s="201"/>
      <c r="CX103" s="197"/>
      <c r="CY103" s="307" t="s">
        <v>448</v>
      </c>
      <c r="CZ103" s="201"/>
      <c r="DA103" s="453"/>
      <c r="DB103" s="453"/>
      <c r="DC103" s="453"/>
      <c r="DD103" s="443" t="s">
        <v>447</v>
      </c>
      <c r="DE103" s="443"/>
      <c r="DF103" s="201"/>
      <c r="DG103" s="197"/>
      <c r="DH103" s="307" t="s">
        <v>448</v>
      </c>
      <c r="DI103" s="201"/>
      <c r="DJ103" s="453"/>
      <c r="DK103" s="453"/>
      <c r="DL103" s="453"/>
      <c r="DM103" s="443" t="s">
        <v>447</v>
      </c>
      <c r="DN103" s="443"/>
      <c r="DO103" s="201"/>
      <c r="DP103" s="197"/>
      <c r="DQ103" s="307" t="s">
        <v>448</v>
      </c>
      <c r="DR103" s="201"/>
      <c r="DS103" s="453"/>
      <c r="DT103" s="453"/>
      <c r="DU103" s="453"/>
      <c r="DV103" s="443" t="s">
        <v>447</v>
      </c>
      <c r="DW103" s="443"/>
      <c r="DX103" s="201"/>
      <c r="DY103" s="197"/>
      <c r="DZ103" s="307" t="s">
        <v>448</v>
      </c>
      <c r="EA103" s="201"/>
      <c r="EB103" s="453"/>
      <c r="EC103" s="453"/>
      <c r="ED103" s="453"/>
      <c r="EE103" s="443" t="s">
        <v>447</v>
      </c>
      <c r="EF103" s="443"/>
      <c r="EG103" s="201"/>
      <c r="EH103" s="197"/>
      <c r="EI103" s="307" t="s">
        <v>448</v>
      </c>
      <c r="EJ103" s="201"/>
      <c r="EK103" s="453"/>
      <c r="EL103" s="453"/>
      <c r="EM103" s="453"/>
      <c r="EN103" s="443" t="s">
        <v>447</v>
      </c>
      <c r="EO103" s="443"/>
      <c r="EP103" s="201"/>
      <c r="EQ103" s="197"/>
      <c r="ER103" s="307" t="s">
        <v>448</v>
      </c>
      <c r="ES103" s="201"/>
      <c r="ET103" s="453"/>
      <c r="EU103" s="453"/>
      <c r="EV103" s="453"/>
      <c r="EW103" s="443" t="s">
        <v>447</v>
      </c>
      <c r="EX103" s="443"/>
      <c r="EY103" s="201"/>
      <c r="EZ103" s="197"/>
      <c r="FA103" s="307" t="s">
        <v>448</v>
      </c>
      <c r="FB103" s="201"/>
      <c r="FC103" s="453"/>
      <c r="FD103" s="453"/>
      <c r="FE103" s="453"/>
      <c r="FF103" s="443" t="s">
        <v>447</v>
      </c>
      <c r="FG103" s="443"/>
      <c r="FH103" s="201"/>
      <c r="FI103" s="197"/>
      <c r="FJ103" s="307" t="s">
        <v>448</v>
      </c>
      <c r="FK103" s="201"/>
      <c r="FL103" s="453"/>
      <c r="FM103" s="453"/>
      <c r="FN103" s="453"/>
      <c r="FO103" s="443" t="s">
        <v>447</v>
      </c>
      <c r="FP103" s="443"/>
      <c r="FQ103" s="201"/>
      <c r="FR103" s="197"/>
      <c r="FS103" s="307" t="s">
        <v>448</v>
      </c>
      <c r="FT103" s="201"/>
      <c r="FU103" s="453"/>
      <c r="FV103" s="453"/>
      <c r="FW103" s="453"/>
      <c r="FX103" s="443" t="s">
        <v>447</v>
      </c>
      <c r="FY103" s="443"/>
      <c r="FZ103" s="201"/>
      <c r="GA103" s="197"/>
      <c r="GB103" s="307" t="s">
        <v>448</v>
      </c>
      <c r="GC103" s="201"/>
      <c r="GD103" s="453"/>
      <c r="GE103" s="453"/>
      <c r="GF103" s="453"/>
      <c r="GG103" s="443" t="s">
        <v>447</v>
      </c>
      <c r="GH103" s="443"/>
      <c r="GI103" s="201"/>
      <c r="GJ103" s="197"/>
      <c r="GK103" s="307" t="s">
        <v>448</v>
      </c>
      <c r="GL103" s="201"/>
      <c r="GM103" s="453"/>
      <c r="GN103" s="453"/>
      <c r="GO103" s="453"/>
      <c r="GP103" s="443" t="s">
        <v>447</v>
      </c>
      <c r="GQ103" s="443"/>
      <c r="GR103" s="201"/>
      <c r="GS103" s="197"/>
      <c r="GT103" s="307" t="s">
        <v>448</v>
      </c>
      <c r="GU103" s="201"/>
      <c r="GV103" s="453"/>
      <c r="GW103" s="453"/>
      <c r="GX103" s="453"/>
      <c r="GY103" s="443" t="s">
        <v>447</v>
      </c>
      <c r="GZ103" s="443"/>
      <c r="HA103" s="201"/>
      <c r="HB103" s="197"/>
      <c r="HC103" s="307" t="s">
        <v>448</v>
      </c>
      <c r="HD103" s="201"/>
      <c r="HE103" s="453"/>
      <c r="HF103" s="453"/>
      <c r="HG103" s="453"/>
      <c r="HH103" s="443" t="s">
        <v>447</v>
      </c>
      <c r="HI103" s="443"/>
      <c r="HJ103" s="201"/>
      <c r="HK103" s="197"/>
      <c r="HL103" s="307" t="s">
        <v>448</v>
      </c>
      <c r="HM103" s="201"/>
      <c r="HN103" s="453"/>
      <c r="HO103" s="453"/>
      <c r="HP103" s="453"/>
      <c r="HQ103" s="262"/>
      <c r="HR103" s="209"/>
      <c r="HS103" s="255"/>
      <c r="HT103" s="209"/>
      <c r="HU103" s="255"/>
    </row>
    <row r="104" spans="1:229" s="97" customFormat="1" ht="21">
      <c r="A104" s="197" t="s">
        <v>166</v>
      </c>
      <c r="B104" s="252" t="s">
        <v>167</v>
      </c>
      <c r="C104" s="253"/>
      <c r="D104" s="201"/>
      <c r="E104" s="201">
        <v>8</v>
      </c>
      <c r="F104" s="197"/>
      <c r="G104" s="197"/>
      <c r="H104" s="305"/>
      <c r="I104" s="306" t="s">
        <v>414</v>
      </c>
      <c r="J104" s="197"/>
      <c r="K104" s="307" t="s">
        <v>447</v>
      </c>
      <c r="L104" s="197"/>
      <c r="M104" s="197"/>
      <c r="N104" s="268">
        <f t="shared" si="89"/>
        <v>144</v>
      </c>
      <c r="O104" s="197" t="s">
        <v>448</v>
      </c>
      <c r="P104" s="445" t="s">
        <v>34</v>
      </c>
      <c r="Q104" s="445"/>
      <c r="R104" s="197"/>
      <c r="S104" s="266"/>
      <c r="T104" s="255"/>
      <c r="U104" s="443" t="s">
        <v>447</v>
      </c>
      <c r="V104" s="443"/>
      <c r="W104" s="201"/>
      <c r="X104" s="197"/>
      <c r="Y104" s="307" t="s">
        <v>448</v>
      </c>
      <c r="Z104" s="201"/>
      <c r="AA104" s="453"/>
      <c r="AB104" s="453"/>
      <c r="AC104" s="453"/>
      <c r="AD104" s="453"/>
      <c r="AE104" s="443" t="s">
        <v>447</v>
      </c>
      <c r="AF104" s="443"/>
      <c r="AG104" s="201"/>
      <c r="AH104" s="197"/>
      <c r="AI104" s="307" t="s">
        <v>448</v>
      </c>
      <c r="AJ104" s="201"/>
      <c r="AK104" s="453"/>
      <c r="AL104" s="453"/>
      <c r="AM104" s="453"/>
      <c r="AN104" s="453"/>
      <c r="AO104" s="443" t="s">
        <v>447</v>
      </c>
      <c r="AP104" s="443"/>
      <c r="AQ104" s="201"/>
      <c r="AR104" s="197"/>
      <c r="AS104" s="307" t="s">
        <v>448</v>
      </c>
      <c r="AT104" s="201"/>
      <c r="AU104" s="453"/>
      <c r="AV104" s="453"/>
      <c r="AW104" s="453"/>
      <c r="AX104" s="453"/>
      <c r="AY104" s="443" t="s">
        <v>447</v>
      </c>
      <c r="AZ104" s="443"/>
      <c r="BA104" s="201"/>
      <c r="BB104" s="197"/>
      <c r="BC104" s="307" t="s">
        <v>448</v>
      </c>
      <c r="BD104" s="201"/>
      <c r="BE104" s="453"/>
      <c r="BF104" s="453"/>
      <c r="BG104" s="453"/>
      <c r="BH104" s="453"/>
      <c r="BI104" s="443" t="s">
        <v>447</v>
      </c>
      <c r="BJ104" s="443"/>
      <c r="BK104" s="201"/>
      <c r="BL104" s="197"/>
      <c r="BM104" s="307" t="s">
        <v>448</v>
      </c>
      <c r="BN104" s="201"/>
      <c r="BO104" s="453"/>
      <c r="BP104" s="453"/>
      <c r="BQ104" s="453"/>
      <c r="BR104" s="453"/>
      <c r="BS104" s="443" t="s">
        <v>447</v>
      </c>
      <c r="BT104" s="443"/>
      <c r="BU104" s="201"/>
      <c r="BV104" s="197">
        <v>144</v>
      </c>
      <c r="BW104" s="307" t="s">
        <v>448</v>
      </c>
      <c r="BX104" s="201">
        <v>4</v>
      </c>
      <c r="BY104" s="453"/>
      <c r="BZ104" s="453"/>
      <c r="CA104" s="453"/>
      <c r="CB104" s="453"/>
      <c r="CC104" s="443" t="s">
        <v>447</v>
      </c>
      <c r="CD104" s="443"/>
      <c r="CE104" s="201"/>
      <c r="CF104" s="197"/>
      <c r="CG104" s="307" t="s">
        <v>448</v>
      </c>
      <c r="CH104" s="201"/>
      <c r="CI104" s="453"/>
      <c r="CJ104" s="453"/>
      <c r="CK104" s="453"/>
      <c r="CL104" s="443" t="s">
        <v>447</v>
      </c>
      <c r="CM104" s="443"/>
      <c r="CN104" s="201"/>
      <c r="CO104" s="197"/>
      <c r="CP104" s="307" t="s">
        <v>448</v>
      </c>
      <c r="CQ104" s="201"/>
      <c r="CR104" s="453"/>
      <c r="CS104" s="453"/>
      <c r="CT104" s="453"/>
      <c r="CU104" s="443" t="s">
        <v>447</v>
      </c>
      <c r="CV104" s="443"/>
      <c r="CW104" s="201"/>
      <c r="CX104" s="197"/>
      <c r="CY104" s="307" t="s">
        <v>448</v>
      </c>
      <c r="CZ104" s="201"/>
      <c r="DA104" s="453"/>
      <c r="DB104" s="453"/>
      <c r="DC104" s="453"/>
      <c r="DD104" s="443" t="s">
        <v>447</v>
      </c>
      <c r="DE104" s="443"/>
      <c r="DF104" s="201"/>
      <c r="DG104" s="197"/>
      <c r="DH104" s="307" t="s">
        <v>448</v>
      </c>
      <c r="DI104" s="201"/>
      <c r="DJ104" s="453"/>
      <c r="DK104" s="453"/>
      <c r="DL104" s="453"/>
      <c r="DM104" s="443" t="s">
        <v>447</v>
      </c>
      <c r="DN104" s="443"/>
      <c r="DO104" s="201"/>
      <c r="DP104" s="197"/>
      <c r="DQ104" s="307" t="s">
        <v>448</v>
      </c>
      <c r="DR104" s="201"/>
      <c r="DS104" s="453"/>
      <c r="DT104" s="453"/>
      <c r="DU104" s="453"/>
      <c r="DV104" s="443" t="s">
        <v>447</v>
      </c>
      <c r="DW104" s="443"/>
      <c r="DX104" s="201"/>
      <c r="DY104" s="197"/>
      <c r="DZ104" s="307" t="s">
        <v>448</v>
      </c>
      <c r="EA104" s="201"/>
      <c r="EB104" s="453"/>
      <c r="EC104" s="453"/>
      <c r="ED104" s="453"/>
      <c r="EE104" s="443" t="s">
        <v>447</v>
      </c>
      <c r="EF104" s="443"/>
      <c r="EG104" s="201"/>
      <c r="EH104" s="197"/>
      <c r="EI104" s="307" t="s">
        <v>448</v>
      </c>
      <c r="EJ104" s="201"/>
      <c r="EK104" s="453"/>
      <c r="EL104" s="453"/>
      <c r="EM104" s="453"/>
      <c r="EN104" s="443" t="s">
        <v>447</v>
      </c>
      <c r="EO104" s="443"/>
      <c r="EP104" s="201"/>
      <c r="EQ104" s="197"/>
      <c r="ER104" s="307" t="s">
        <v>448</v>
      </c>
      <c r="ES104" s="201"/>
      <c r="ET104" s="453"/>
      <c r="EU104" s="453"/>
      <c r="EV104" s="453"/>
      <c r="EW104" s="443" t="s">
        <v>447</v>
      </c>
      <c r="EX104" s="443"/>
      <c r="EY104" s="201"/>
      <c r="EZ104" s="197"/>
      <c r="FA104" s="307" t="s">
        <v>448</v>
      </c>
      <c r="FB104" s="201"/>
      <c r="FC104" s="453"/>
      <c r="FD104" s="453"/>
      <c r="FE104" s="453"/>
      <c r="FF104" s="443" t="s">
        <v>447</v>
      </c>
      <c r="FG104" s="443"/>
      <c r="FH104" s="201"/>
      <c r="FI104" s="197"/>
      <c r="FJ104" s="307" t="s">
        <v>448</v>
      </c>
      <c r="FK104" s="201"/>
      <c r="FL104" s="453"/>
      <c r="FM104" s="453"/>
      <c r="FN104" s="453"/>
      <c r="FO104" s="443" t="s">
        <v>447</v>
      </c>
      <c r="FP104" s="443"/>
      <c r="FQ104" s="201"/>
      <c r="FR104" s="197"/>
      <c r="FS104" s="307" t="s">
        <v>448</v>
      </c>
      <c r="FT104" s="201"/>
      <c r="FU104" s="453"/>
      <c r="FV104" s="453"/>
      <c r="FW104" s="453"/>
      <c r="FX104" s="443" t="s">
        <v>447</v>
      </c>
      <c r="FY104" s="443"/>
      <c r="FZ104" s="201"/>
      <c r="GA104" s="197"/>
      <c r="GB104" s="307" t="s">
        <v>448</v>
      </c>
      <c r="GC104" s="201"/>
      <c r="GD104" s="453"/>
      <c r="GE104" s="453"/>
      <c r="GF104" s="453"/>
      <c r="GG104" s="443" t="s">
        <v>447</v>
      </c>
      <c r="GH104" s="443"/>
      <c r="GI104" s="201"/>
      <c r="GJ104" s="197"/>
      <c r="GK104" s="307" t="s">
        <v>448</v>
      </c>
      <c r="GL104" s="201"/>
      <c r="GM104" s="453"/>
      <c r="GN104" s="453"/>
      <c r="GO104" s="453"/>
      <c r="GP104" s="443" t="s">
        <v>447</v>
      </c>
      <c r="GQ104" s="443"/>
      <c r="GR104" s="201"/>
      <c r="GS104" s="197"/>
      <c r="GT104" s="307" t="s">
        <v>448</v>
      </c>
      <c r="GU104" s="201"/>
      <c r="GV104" s="453"/>
      <c r="GW104" s="453"/>
      <c r="GX104" s="453"/>
      <c r="GY104" s="443" t="s">
        <v>447</v>
      </c>
      <c r="GZ104" s="443"/>
      <c r="HA104" s="201"/>
      <c r="HB104" s="197"/>
      <c r="HC104" s="307" t="s">
        <v>448</v>
      </c>
      <c r="HD104" s="201"/>
      <c r="HE104" s="453"/>
      <c r="HF104" s="453"/>
      <c r="HG104" s="453"/>
      <c r="HH104" s="443" t="s">
        <v>447</v>
      </c>
      <c r="HI104" s="443"/>
      <c r="HJ104" s="201"/>
      <c r="HK104" s="197"/>
      <c r="HL104" s="307" t="s">
        <v>448</v>
      </c>
      <c r="HM104" s="201"/>
      <c r="HN104" s="453"/>
      <c r="HO104" s="453"/>
      <c r="HP104" s="453"/>
      <c r="HQ104" s="262"/>
      <c r="HR104" s="209"/>
      <c r="HS104" s="255"/>
      <c r="HT104" s="209"/>
      <c r="HU104" s="255"/>
    </row>
    <row r="105" spans="1:229" s="97" customFormat="1" ht="14.25" customHeight="1">
      <c r="A105" s="197" t="s">
        <v>455</v>
      </c>
      <c r="B105" s="313" t="s">
        <v>450</v>
      </c>
      <c r="C105" s="201">
        <v>8</v>
      </c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314"/>
      <c r="AQ105" s="314"/>
      <c r="AR105" s="314"/>
      <c r="AS105" s="314"/>
      <c r="AT105" s="314"/>
      <c r="AU105" s="314"/>
      <c r="AV105" s="314"/>
      <c r="AW105" s="314"/>
      <c r="AX105" s="314"/>
      <c r="AY105" s="314"/>
      <c r="AZ105" s="314"/>
      <c r="BA105" s="314"/>
      <c r="BB105" s="314"/>
      <c r="BC105" s="314"/>
      <c r="BD105" s="314"/>
      <c r="BE105" s="314"/>
      <c r="BF105" s="314"/>
      <c r="BG105" s="314"/>
      <c r="BH105" s="314"/>
      <c r="BI105" s="314"/>
      <c r="BJ105" s="314"/>
      <c r="BK105" s="314"/>
      <c r="BL105" s="314"/>
      <c r="BM105" s="314"/>
      <c r="BN105" s="314"/>
      <c r="BO105" s="314"/>
      <c r="BP105" s="314"/>
      <c r="BQ105" s="314"/>
      <c r="BR105" s="314"/>
      <c r="BS105" s="314"/>
      <c r="BT105" s="314"/>
      <c r="BU105" s="201">
        <v>2</v>
      </c>
      <c r="BV105" s="314"/>
      <c r="BW105" s="314"/>
      <c r="BX105" s="314"/>
      <c r="BY105" s="314"/>
      <c r="BZ105" s="314"/>
      <c r="CA105" s="197">
        <v>10</v>
      </c>
      <c r="CB105" s="314"/>
      <c r="CC105" s="314"/>
      <c r="CD105" s="314"/>
      <c r="CE105" s="314"/>
      <c r="CF105" s="314"/>
      <c r="CG105" s="314"/>
      <c r="CH105" s="314"/>
      <c r="CI105" s="314"/>
      <c r="CJ105" s="314"/>
      <c r="CK105" s="314"/>
      <c r="CL105" s="314"/>
      <c r="CM105" s="314"/>
      <c r="CN105" s="314"/>
      <c r="CO105" s="314"/>
      <c r="CP105" s="314"/>
      <c r="CQ105" s="314"/>
      <c r="CR105" s="314"/>
      <c r="CS105" s="314"/>
      <c r="CT105" s="314"/>
      <c r="CU105" s="314"/>
      <c r="CV105" s="314"/>
      <c r="CW105" s="314"/>
      <c r="CX105" s="314"/>
      <c r="CY105" s="314"/>
      <c r="CZ105" s="314"/>
      <c r="DA105" s="314"/>
      <c r="DB105" s="314"/>
      <c r="DC105" s="314"/>
      <c r="DD105" s="314"/>
      <c r="DE105" s="314"/>
      <c r="DF105" s="314"/>
      <c r="DG105" s="314"/>
      <c r="DH105" s="314"/>
      <c r="DI105" s="314"/>
      <c r="DJ105" s="314"/>
      <c r="DK105" s="314"/>
      <c r="DL105" s="314"/>
      <c r="DM105" s="314"/>
      <c r="DN105" s="314"/>
      <c r="DO105" s="314"/>
      <c r="DP105" s="314"/>
      <c r="DQ105" s="314"/>
      <c r="DR105" s="314"/>
      <c r="DS105" s="314"/>
      <c r="DT105" s="314"/>
      <c r="DU105" s="314"/>
      <c r="DV105" s="314"/>
      <c r="DW105" s="314"/>
      <c r="DX105" s="314"/>
      <c r="DY105" s="314"/>
      <c r="DZ105" s="314"/>
      <c r="EA105" s="314"/>
      <c r="EB105" s="314"/>
      <c r="EC105" s="314"/>
      <c r="ED105" s="314"/>
      <c r="EE105" s="314"/>
      <c r="EF105" s="314"/>
      <c r="EG105" s="314"/>
      <c r="EH105" s="314"/>
      <c r="EI105" s="314"/>
      <c r="EJ105" s="314"/>
      <c r="EK105" s="314"/>
      <c r="EL105" s="314"/>
      <c r="EM105" s="314"/>
      <c r="EN105" s="314"/>
      <c r="EO105" s="314"/>
      <c r="EP105" s="314"/>
      <c r="EQ105" s="314"/>
      <c r="ER105" s="314"/>
      <c r="ES105" s="314"/>
      <c r="ET105" s="314"/>
      <c r="EU105" s="314"/>
      <c r="EV105" s="314"/>
      <c r="EW105" s="314"/>
      <c r="EX105" s="314"/>
      <c r="EY105" s="314"/>
      <c r="EZ105" s="314"/>
      <c r="FA105" s="314"/>
      <c r="FB105" s="314"/>
      <c r="FC105" s="314"/>
      <c r="FD105" s="314"/>
      <c r="FE105" s="314"/>
      <c r="FF105" s="314"/>
      <c r="FG105" s="314"/>
      <c r="FH105" s="314"/>
      <c r="FI105" s="314"/>
      <c r="FJ105" s="314"/>
      <c r="FK105" s="314"/>
      <c r="FL105" s="314"/>
      <c r="FM105" s="314"/>
      <c r="FN105" s="314"/>
      <c r="FO105" s="314"/>
      <c r="FP105" s="314"/>
      <c r="FQ105" s="314"/>
      <c r="FR105" s="314"/>
      <c r="FS105" s="314"/>
      <c r="FT105" s="314"/>
      <c r="FU105" s="314"/>
      <c r="FV105" s="314"/>
      <c r="FW105" s="314"/>
      <c r="FX105" s="314"/>
      <c r="FY105" s="314"/>
      <c r="FZ105" s="314"/>
      <c r="GA105" s="314"/>
      <c r="GB105" s="314"/>
      <c r="GC105" s="314"/>
      <c r="GD105" s="314"/>
      <c r="GE105" s="314"/>
      <c r="GF105" s="314"/>
      <c r="GG105" s="314"/>
      <c r="GH105" s="314"/>
      <c r="GI105" s="314"/>
      <c r="GJ105" s="314"/>
      <c r="GK105" s="314"/>
      <c r="GL105" s="314"/>
      <c r="GM105" s="314"/>
      <c r="GN105" s="314"/>
      <c r="GO105" s="314"/>
      <c r="GP105" s="314"/>
      <c r="GQ105" s="314"/>
      <c r="GR105" s="314"/>
      <c r="GS105" s="314"/>
      <c r="GT105" s="314"/>
      <c r="GU105" s="314"/>
      <c r="GV105" s="314"/>
      <c r="GW105" s="314"/>
      <c r="GX105" s="314"/>
      <c r="GY105" s="314"/>
      <c r="GZ105" s="314"/>
      <c r="HA105" s="314"/>
      <c r="HB105" s="314"/>
      <c r="HC105" s="314"/>
      <c r="HD105" s="314"/>
      <c r="HE105" s="314"/>
      <c r="HF105" s="314"/>
      <c r="HG105" s="314"/>
      <c r="HH105" s="314"/>
      <c r="HI105" s="314"/>
      <c r="HJ105" s="314"/>
      <c r="HK105" s="314"/>
      <c r="HL105" s="314"/>
      <c r="HM105" s="314"/>
      <c r="HN105" s="314"/>
      <c r="HO105" s="314"/>
      <c r="HP105" s="314"/>
      <c r="HQ105" s="201"/>
      <c r="HR105" s="314"/>
      <c r="HS105" s="314"/>
      <c r="HT105" s="314"/>
      <c r="HU105" s="315"/>
    </row>
    <row r="106" spans="1:229" s="97" customFormat="1" ht="17.25" customHeight="1">
      <c r="A106" s="197"/>
      <c r="B106" s="316" t="s">
        <v>451</v>
      </c>
      <c r="C106" s="317">
        <f>I97+N101+N102+N103+N104</f>
        <v>680</v>
      </c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14"/>
      <c r="BG106" s="314"/>
      <c r="BH106" s="314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14"/>
      <c r="BT106" s="314"/>
      <c r="BU106" s="314"/>
      <c r="BV106" s="314"/>
      <c r="BW106" s="314"/>
      <c r="BX106" s="314"/>
      <c r="BY106" s="314"/>
      <c r="BZ106" s="314"/>
      <c r="CA106" s="314"/>
      <c r="CB106" s="314"/>
      <c r="CC106" s="314"/>
      <c r="CD106" s="314"/>
      <c r="CE106" s="314"/>
      <c r="CF106" s="314"/>
      <c r="CG106" s="314"/>
      <c r="CH106" s="314"/>
      <c r="CI106" s="314"/>
      <c r="CJ106" s="314"/>
      <c r="CK106" s="314"/>
      <c r="CL106" s="314"/>
      <c r="CM106" s="314"/>
      <c r="CN106" s="314"/>
      <c r="CO106" s="314"/>
      <c r="CP106" s="314"/>
      <c r="CQ106" s="314"/>
      <c r="CR106" s="314"/>
      <c r="CS106" s="314"/>
      <c r="CT106" s="314"/>
      <c r="CU106" s="314"/>
      <c r="CV106" s="314"/>
      <c r="CW106" s="314"/>
      <c r="CX106" s="314"/>
      <c r="CY106" s="314"/>
      <c r="CZ106" s="314"/>
      <c r="DA106" s="314"/>
      <c r="DB106" s="314"/>
      <c r="DC106" s="314"/>
      <c r="DD106" s="314"/>
      <c r="DE106" s="314"/>
      <c r="DF106" s="314"/>
      <c r="DG106" s="314"/>
      <c r="DH106" s="314"/>
      <c r="DI106" s="314"/>
      <c r="DJ106" s="314"/>
      <c r="DK106" s="314"/>
      <c r="DL106" s="314"/>
      <c r="DM106" s="314"/>
      <c r="DN106" s="314"/>
      <c r="DO106" s="314"/>
      <c r="DP106" s="314"/>
      <c r="DQ106" s="314"/>
      <c r="DR106" s="314"/>
      <c r="DS106" s="314"/>
      <c r="DT106" s="314"/>
      <c r="DU106" s="314"/>
      <c r="DV106" s="314"/>
      <c r="DW106" s="314"/>
      <c r="DX106" s="314"/>
      <c r="DY106" s="314"/>
      <c r="DZ106" s="314"/>
      <c r="EA106" s="314"/>
      <c r="EB106" s="314"/>
      <c r="EC106" s="314"/>
      <c r="ED106" s="314"/>
      <c r="EE106" s="314"/>
      <c r="EF106" s="314"/>
      <c r="EG106" s="314"/>
      <c r="EH106" s="314"/>
      <c r="EI106" s="314"/>
      <c r="EJ106" s="314"/>
      <c r="EK106" s="314"/>
      <c r="EL106" s="314"/>
      <c r="EM106" s="314"/>
      <c r="EN106" s="314"/>
      <c r="EO106" s="314"/>
      <c r="EP106" s="314"/>
      <c r="EQ106" s="314"/>
      <c r="ER106" s="314"/>
      <c r="ES106" s="314"/>
      <c r="ET106" s="314"/>
      <c r="EU106" s="314"/>
      <c r="EV106" s="314"/>
      <c r="EW106" s="314"/>
      <c r="EX106" s="314"/>
      <c r="EY106" s="314"/>
      <c r="EZ106" s="314"/>
      <c r="FA106" s="314"/>
      <c r="FB106" s="314"/>
      <c r="FC106" s="314"/>
      <c r="FD106" s="314"/>
      <c r="FE106" s="314"/>
      <c r="FF106" s="314"/>
      <c r="FG106" s="314"/>
      <c r="FH106" s="314"/>
      <c r="FI106" s="314"/>
      <c r="FJ106" s="314"/>
      <c r="FK106" s="314"/>
      <c r="FL106" s="314"/>
      <c r="FM106" s="314"/>
      <c r="FN106" s="314"/>
      <c r="FO106" s="314"/>
      <c r="FP106" s="314"/>
      <c r="FQ106" s="314"/>
      <c r="FR106" s="314"/>
      <c r="FS106" s="314"/>
      <c r="FT106" s="314"/>
      <c r="FU106" s="314"/>
      <c r="FV106" s="314"/>
      <c r="FW106" s="314"/>
      <c r="FX106" s="314"/>
      <c r="FY106" s="314"/>
      <c r="FZ106" s="314"/>
      <c r="GA106" s="314"/>
      <c r="GB106" s="314"/>
      <c r="GC106" s="314"/>
      <c r="GD106" s="314"/>
      <c r="GE106" s="314"/>
      <c r="GF106" s="314"/>
      <c r="GG106" s="314"/>
      <c r="GH106" s="314"/>
      <c r="GI106" s="314"/>
      <c r="GJ106" s="314"/>
      <c r="GK106" s="314"/>
      <c r="GL106" s="314"/>
      <c r="GM106" s="314"/>
      <c r="GN106" s="314"/>
      <c r="GO106" s="314"/>
      <c r="GP106" s="314"/>
      <c r="GQ106" s="314"/>
      <c r="GR106" s="314"/>
      <c r="GS106" s="314"/>
      <c r="GT106" s="314"/>
      <c r="GU106" s="314"/>
      <c r="GV106" s="314"/>
      <c r="GW106" s="314"/>
      <c r="GX106" s="314"/>
      <c r="GY106" s="314"/>
      <c r="GZ106" s="314"/>
      <c r="HA106" s="314"/>
      <c r="HB106" s="314"/>
      <c r="HC106" s="314"/>
      <c r="HD106" s="314"/>
      <c r="HE106" s="314"/>
      <c r="HF106" s="314"/>
      <c r="HG106" s="314"/>
      <c r="HH106" s="314"/>
      <c r="HI106" s="314"/>
      <c r="HJ106" s="314"/>
      <c r="HK106" s="314"/>
      <c r="HL106" s="314"/>
      <c r="HM106" s="314"/>
      <c r="HN106" s="314"/>
      <c r="HO106" s="314"/>
      <c r="HP106" s="314"/>
      <c r="HQ106" s="201"/>
      <c r="HR106" s="314"/>
      <c r="HS106" s="314"/>
      <c r="HT106" s="314"/>
      <c r="HU106" s="315"/>
    </row>
    <row r="107" spans="1:229" s="97" customFormat="1" ht="6" customHeight="1">
      <c r="A107" s="239"/>
      <c r="B107" s="240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239"/>
      <c r="BC107" s="239"/>
      <c r="BD107" s="239"/>
      <c r="BE107" s="239"/>
      <c r="BF107" s="239"/>
      <c r="BG107" s="239"/>
      <c r="BH107" s="239"/>
      <c r="BI107" s="239"/>
      <c r="BJ107" s="239"/>
      <c r="BK107" s="239"/>
      <c r="BL107" s="239"/>
      <c r="BM107" s="239"/>
      <c r="BN107" s="239"/>
      <c r="BO107" s="239"/>
      <c r="BP107" s="239"/>
      <c r="BQ107" s="239"/>
      <c r="BR107" s="239"/>
      <c r="BS107" s="239"/>
      <c r="BT107" s="239"/>
      <c r="BU107" s="239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  <c r="CF107" s="239"/>
      <c r="CG107" s="239"/>
      <c r="CH107" s="239"/>
      <c r="CI107" s="239"/>
      <c r="CJ107" s="239"/>
      <c r="CK107" s="239"/>
      <c r="CL107" s="239"/>
      <c r="CM107" s="239"/>
      <c r="CN107" s="239"/>
      <c r="CO107" s="239"/>
      <c r="CP107" s="239"/>
      <c r="CQ107" s="239"/>
      <c r="CR107" s="239"/>
      <c r="CS107" s="239"/>
      <c r="CT107" s="239"/>
      <c r="CU107" s="239"/>
      <c r="CV107" s="239"/>
      <c r="CW107" s="239"/>
      <c r="CX107" s="239"/>
      <c r="CY107" s="239"/>
      <c r="CZ107" s="239"/>
      <c r="DA107" s="239"/>
      <c r="DB107" s="239"/>
      <c r="DC107" s="239"/>
      <c r="DD107" s="239"/>
      <c r="DE107" s="239"/>
      <c r="DF107" s="239"/>
      <c r="DG107" s="239"/>
      <c r="DH107" s="239"/>
      <c r="DI107" s="239"/>
      <c r="DJ107" s="239"/>
      <c r="DK107" s="239"/>
      <c r="DL107" s="239"/>
      <c r="DM107" s="239"/>
      <c r="DN107" s="239"/>
      <c r="DO107" s="239"/>
      <c r="DP107" s="239"/>
      <c r="DQ107" s="239"/>
      <c r="DR107" s="239"/>
      <c r="DS107" s="239"/>
      <c r="DT107" s="239"/>
      <c r="DU107" s="239"/>
      <c r="DV107" s="239"/>
      <c r="DW107" s="239"/>
      <c r="DX107" s="239"/>
      <c r="DY107" s="239"/>
      <c r="DZ107" s="239"/>
      <c r="EA107" s="239"/>
      <c r="EB107" s="239"/>
      <c r="EC107" s="239"/>
      <c r="ED107" s="239"/>
      <c r="EE107" s="239"/>
      <c r="EF107" s="239"/>
      <c r="EG107" s="239"/>
      <c r="EH107" s="239"/>
      <c r="EI107" s="239"/>
      <c r="EJ107" s="239"/>
      <c r="EK107" s="239"/>
      <c r="EL107" s="239"/>
      <c r="EM107" s="239"/>
      <c r="EN107" s="239"/>
      <c r="EO107" s="239"/>
      <c r="EP107" s="239"/>
      <c r="EQ107" s="239"/>
      <c r="ER107" s="239"/>
      <c r="ES107" s="239"/>
      <c r="ET107" s="239"/>
      <c r="EU107" s="239"/>
      <c r="EV107" s="239"/>
      <c r="EW107" s="239"/>
      <c r="EX107" s="239"/>
      <c r="EY107" s="239"/>
      <c r="EZ107" s="239"/>
      <c r="FA107" s="239"/>
      <c r="FB107" s="239"/>
      <c r="FC107" s="239"/>
      <c r="FD107" s="239"/>
      <c r="FE107" s="239"/>
      <c r="FF107" s="239"/>
      <c r="FG107" s="239"/>
      <c r="FH107" s="239"/>
      <c r="FI107" s="239"/>
      <c r="FJ107" s="239"/>
      <c r="FK107" s="239"/>
      <c r="FL107" s="239"/>
      <c r="FM107" s="239"/>
      <c r="FN107" s="239"/>
      <c r="FO107" s="239"/>
      <c r="FP107" s="239"/>
      <c r="FQ107" s="239"/>
      <c r="FR107" s="239"/>
      <c r="FS107" s="239"/>
      <c r="FT107" s="239"/>
      <c r="FU107" s="239"/>
      <c r="FV107" s="239"/>
      <c r="FW107" s="239"/>
      <c r="FX107" s="239"/>
      <c r="FY107" s="239"/>
      <c r="FZ107" s="239"/>
      <c r="GA107" s="239"/>
      <c r="GB107" s="239"/>
      <c r="GC107" s="239"/>
      <c r="GD107" s="239"/>
      <c r="GE107" s="239"/>
      <c r="GF107" s="239"/>
      <c r="GG107" s="239"/>
      <c r="GH107" s="239"/>
      <c r="GI107" s="239"/>
      <c r="GJ107" s="239"/>
      <c r="GK107" s="239"/>
      <c r="GL107" s="239"/>
      <c r="GM107" s="239"/>
      <c r="GN107" s="239"/>
      <c r="GO107" s="239"/>
      <c r="GP107" s="239"/>
      <c r="GQ107" s="239"/>
      <c r="GR107" s="239"/>
      <c r="GS107" s="239"/>
      <c r="GT107" s="239"/>
      <c r="GU107" s="239"/>
      <c r="GV107" s="239"/>
      <c r="GW107" s="239"/>
      <c r="GX107" s="239"/>
      <c r="GY107" s="239"/>
      <c r="GZ107" s="239"/>
      <c r="HA107" s="239"/>
      <c r="HB107" s="239"/>
      <c r="HC107" s="239"/>
      <c r="HD107" s="239"/>
      <c r="HE107" s="239"/>
      <c r="HF107" s="239"/>
      <c r="HG107" s="239"/>
      <c r="HH107" s="239"/>
      <c r="HI107" s="239"/>
      <c r="HJ107" s="239"/>
      <c r="HK107" s="239"/>
      <c r="HL107" s="239"/>
      <c r="HM107" s="239"/>
      <c r="HN107" s="239"/>
      <c r="HO107" s="239"/>
      <c r="HP107" s="239"/>
      <c r="HQ107" s="239"/>
      <c r="HR107" s="239"/>
      <c r="HS107" s="239"/>
      <c r="HT107" s="239"/>
      <c r="HU107" s="239"/>
    </row>
    <row r="108" spans="1:229" s="97" customFormat="1" ht="12" thickBot="1">
      <c r="A108" s="239"/>
      <c r="B108" s="240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BO108" s="239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39"/>
      <c r="CI108" s="239"/>
      <c r="CJ108" s="239"/>
      <c r="CK108" s="239"/>
      <c r="CL108" s="239"/>
      <c r="CM108" s="239"/>
      <c r="CN108" s="239"/>
      <c r="CO108" s="239"/>
      <c r="CP108" s="239"/>
      <c r="CQ108" s="239"/>
      <c r="CR108" s="239"/>
      <c r="CS108" s="239"/>
      <c r="CT108" s="239"/>
      <c r="CU108" s="239"/>
      <c r="CV108" s="239"/>
      <c r="CW108" s="239"/>
      <c r="CX108" s="239"/>
      <c r="CY108" s="239"/>
      <c r="CZ108" s="239"/>
      <c r="DA108" s="239"/>
      <c r="DB108" s="239"/>
      <c r="DC108" s="239"/>
      <c r="DD108" s="239"/>
      <c r="DE108" s="239"/>
      <c r="DF108" s="239"/>
      <c r="DG108" s="239"/>
      <c r="DH108" s="239"/>
      <c r="DI108" s="239"/>
      <c r="DJ108" s="239"/>
      <c r="DK108" s="239"/>
      <c r="DL108" s="239"/>
      <c r="DM108" s="239"/>
      <c r="DN108" s="239"/>
      <c r="DO108" s="239"/>
      <c r="DP108" s="239"/>
      <c r="DQ108" s="239"/>
      <c r="DR108" s="239"/>
      <c r="DS108" s="239"/>
      <c r="DT108" s="239"/>
      <c r="DU108" s="239"/>
      <c r="DV108" s="239"/>
      <c r="DW108" s="239"/>
      <c r="DX108" s="239"/>
      <c r="DY108" s="239"/>
      <c r="DZ108" s="239"/>
      <c r="EA108" s="239"/>
      <c r="EB108" s="239"/>
      <c r="EC108" s="239"/>
      <c r="ED108" s="239"/>
      <c r="EE108" s="239"/>
      <c r="EF108" s="239"/>
      <c r="EG108" s="239"/>
      <c r="EH108" s="239"/>
      <c r="EI108" s="239"/>
      <c r="EJ108" s="239"/>
      <c r="EK108" s="239"/>
      <c r="EL108" s="239"/>
      <c r="EM108" s="239"/>
      <c r="EN108" s="239"/>
      <c r="EO108" s="239"/>
      <c r="EP108" s="239"/>
      <c r="EQ108" s="239"/>
      <c r="ER108" s="239"/>
      <c r="ES108" s="239"/>
      <c r="ET108" s="239"/>
      <c r="EU108" s="239"/>
      <c r="EV108" s="239"/>
      <c r="EW108" s="239"/>
      <c r="EX108" s="239"/>
      <c r="EY108" s="239"/>
      <c r="EZ108" s="239"/>
      <c r="FA108" s="239"/>
      <c r="FB108" s="239"/>
      <c r="FC108" s="239"/>
      <c r="FD108" s="239"/>
      <c r="FE108" s="239"/>
      <c r="FF108" s="239"/>
      <c r="FG108" s="239"/>
      <c r="FH108" s="239"/>
      <c r="FI108" s="239"/>
      <c r="FJ108" s="239"/>
      <c r="FK108" s="239"/>
      <c r="FL108" s="239"/>
      <c r="FM108" s="239"/>
      <c r="FN108" s="239"/>
      <c r="FO108" s="239"/>
      <c r="FP108" s="239"/>
      <c r="FQ108" s="239"/>
      <c r="FR108" s="239"/>
      <c r="FS108" s="239"/>
      <c r="FT108" s="239"/>
      <c r="FU108" s="239"/>
      <c r="FV108" s="239"/>
      <c r="FW108" s="239"/>
      <c r="FX108" s="239"/>
      <c r="FY108" s="239"/>
      <c r="FZ108" s="239"/>
      <c r="GA108" s="239"/>
      <c r="GB108" s="239"/>
      <c r="GC108" s="239"/>
      <c r="GD108" s="239"/>
      <c r="GE108" s="239"/>
      <c r="GF108" s="239"/>
      <c r="GG108" s="239"/>
      <c r="GH108" s="239"/>
      <c r="GI108" s="239"/>
      <c r="GJ108" s="239"/>
      <c r="GK108" s="239"/>
      <c r="GL108" s="239"/>
      <c r="GM108" s="239"/>
      <c r="GN108" s="239"/>
      <c r="GO108" s="239"/>
      <c r="GP108" s="239"/>
      <c r="GQ108" s="239"/>
      <c r="GR108" s="239"/>
      <c r="GS108" s="239"/>
      <c r="GT108" s="239"/>
      <c r="GU108" s="239"/>
      <c r="GV108" s="239"/>
      <c r="GW108" s="239"/>
      <c r="GX108" s="239"/>
      <c r="GY108" s="239"/>
      <c r="GZ108" s="239"/>
      <c r="HA108" s="239"/>
      <c r="HB108" s="239"/>
      <c r="HC108" s="239"/>
      <c r="HD108" s="239"/>
      <c r="HE108" s="239"/>
      <c r="HF108" s="239"/>
      <c r="HG108" s="239"/>
      <c r="HH108" s="239"/>
      <c r="HI108" s="239"/>
      <c r="HJ108" s="239"/>
      <c r="HK108" s="239"/>
      <c r="HL108" s="239"/>
      <c r="HM108" s="239"/>
      <c r="HN108" s="239"/>
      <c r="HO108" s="239"/>
      <c r="HP108" s="239"/>
      <c r="HQ108" s="239"/>
      <c r="HR108" s="239"/>
      <c r="HS108" s="239"/>
      <c r="HT108" s="239"/>
      <c r="HU108" s="239"/>
    </row>
    <row r="109" spans="1:229" s="97" customFormat="1" ht="21.75" thickBot="1">
      <c r="A109" s="207"/>
      <c r="B109" s="236" t="s">
        <v>456</v>
      </c>
      <c r="C109" s="448"/>
      <c r="D109" s="448"/>
      <c r="E109" s="448"/>
      <c r="F109" s="448"/>
      <c r="G109" s="448"/>
      <c r="H109" s="323"/>
      <c r="I109" s="452" t="s">
        <v>447</v>
      </c>
      <c r="J109" s="452"/>
      <c r="K109" s="452"/>
      <c r="L109" s="323"/>
      <c r="M109" s="323"/>
      <c r="N109" s="323" t="s">
        <v>457</v>
      </c>
      <c r="O109" s="323" t="s">
        <v>448</v>
      </c>
      <c r="P109" s="449" t="s">
        <v>458</v>
      </c>
      <c r="Q109" s="449"/>
      <c r="R109" s="449"/>
      <c r="S109" s="449"/>
      <c r="T109" s="449"/>
      <c r="U109" s="447" t="s">
        <v>447</v>
      </c>
      <c r="V109" s="447"/>
      <c r="W109" s="323"/>
      <c r="X109" s="323" t="s">
        <v>407</v>
      </c>
      <c r="Y109" s="323" t="s">
        <v>448</v>
      </c>
      <c r="Z109" s="446" t="s">
        <v>459</v>
      </c>
      <c r="AA109" s="446"/>
      <c r="AB109" s="446"/>
      <c r="AC109" s="446"/>
      <c r="AD109" s="446"/>
      <c r="AE109" s="447" t="s">
        <v>447</v>
      </c>
      <c r="AF109" s="447"/>
      <c r="AG109" s="323"/>
      <c r="AH109" s="323" t="s">
        <v>371</v>
      </c>
      <c r="AI109" s="323" t="s">
        <v>448</v>
      </c>
      <c r="AJ109" s="446" t="s">
        <v>460</v>
      </c>
      <c r="AK109" s="446"/>
      <c r="AL109" s="446"/>
      <c r="AM109" s="446"/>
      <c r="AN109" s="446"/>
      <c r="AO109" s="447" t="s">
        <v>447</v>
      </c>
      <c r="AP109" s="447"/>
      <c r="AQ109" s="323"/>
      <c r="AR109" s="323" t="s">
        <v>371</v>
      </c>
      <c r="AS109" s="323" t="s">
        <v>448</v>
      </c>
      <c r="AT109" s="446" t="s">
        <v>460</v>
      </c>
      <c r="AU109" s="446"/>
      <c r="AV109" s="446"/>
      <c r="AW109" s="446"/>
      <c r="AX109" s="446"/>
      <c r="AY109" s="447" t="s">
        <v>447</v>
      </c>
      <c r="AZ109" s="447"/>
      <c r="BA109" s="323"/>
      <c r="BB109" s="323" t="s">
        <v>407</v>
      </c>
      <c r="BC109" s="323" t="s">
        <v>448</v>
      </c>
      <c r="BD109" s="446" t="s">
        <v>459</v>
      </c>
      <c r="BE109" s="446"/>
      <c r="BF109" s="446"/>
      <c r="BG109" s="446"/>
      <c r="BH109" s="446"/>
      <c r="BI109" s="447" t="s">
        <v>447</v>
      </c>
      <c r="BJ109" s="447"/>
      <c r="BK109" s="323"/>
      <c r="BL109" s="323" t="s">
        <v>407</v>
      </c>
      <c r="BM109" s="323" t="s">
        <v>448</v>
      </c>
      <c r="BN109" s="446">
        <v>2</v>
      </c>
      <c r="BO109" s="446"/>
      <c r="BP109" s="446"/>
      <c r="BQ109" s="446"/>
      <c r="BR109" s="446"/>
      <c r="BS109" s="447" t="s">
        <v>447</v>
      </c>
      <c r="BT109" s="447"/>
      <c r="BU109" s="323"/>
      <c r="BV109" s="323" t="s">
        <v>461</v>
      </c>
      <c r="BW109" s="323" t="s">
        <v>448</v>
      </c>
      <c r="BX109" s="446" t="s">
        <v>462</v>
      </c>
      <c r="BY109" s="446"/>
      <c r="BZ109" s="446"/>
      <c r="CA109" s="446"/>
      <c r="CB109" s="446"/>
      <c r="CC109" s="447" t="s">
        <v>447</v>
      </c>
      <c r="CD109" s="447"/>
      <c r="CE109" s="323"/>
      <c r="CF109" s="323"/>
      <c r="CG109" s="323" t="s">
        <v>448</v>
      </c>
      <c r="CH109" s="446"/>
      <c r="CI109" s="446"/>
      <c r="CJ109" s="446"/>
      <c r="CK109" s="446"/>
      <c r="CL109" s="447" t="s">
        <v>447</v>
      </c>
      <c r="CM109" s="447"/>
      <c r="CN109" s="323"/>
      <c r="CO109" s="323"/>
      <c r="CP109" s="323" t="s">
        <v>448</v>
      </c>
      <c r="CQ109" s="446"/>
      <c r="CR109" s="446"/>
      <c r="CS109" s="446"/>
      <c r="CT109" s="446"/>
      <c r="CU109" s="447" t="s">
        <v>447</v>
      </c>
      <c r="CV109" s="447"/>
      <c r="CW109" s="323"/>
      <c r="CX109" s="323"/>
      <c r="CY109" s="323" t="s">
        <v>448</v>
      </c>
      <c r="CZ109" s="446"/>
      <c r="DA109" s="446"/>
      <c r="DB109" s="446"/>
      <c r="DC109" s="446"/>
      <c r="DD109" s="447" t="s">
        <v>447</v>
      </c>
      <c r="DE109" s="447"/>
      <c r="DF109" s="323"/>
      <c r="DG109" s="323"/>
      <c r="DH109" s="323" t="s">
        <v>448</v>
      </c>
      <c r="DI109" s="446"/>
      <c r="DJ109" s="446"/>
      <c r="DK109" s="446"/>
      <c r="DL109" s="446"/>
      <c r="DM109" s="447" t="s">
        <v>447</v>
      </c>
      <c r="DN109" s="447"/>
      <c r="DO109" s="323"/>
      <c r="DP109" s="323"/>
      <c r="DQ109" s="323" t="s">
        <v>448</v>
      </c>
      <c r="DR109" s="446"/>
      <c r="DS109" s="446"/>
      <c r="DT109" s="446"/>
      <c r="DU109" s="446"/>
      <c r="DV109" s="447" t="s">
        <v>447</v>
      </c>
      <c r="DW109" s="447"/>
      <c r="DX109" s="323"/>
      <c r="DY109" s="323"/>
      <c r="DZ109" s="323" t="s">
        <v>448</v>
      </c>
      <c r="EA109" s="446"/>
      <c r="EB109" s="446"/>
      <c r="EC109" s="446"/>
      <c r="ED109" s="446"/>
      <c r="EE109" s="447" t="s">
        <v>447</v>
      </c>
      <c r="EF109" s="447"/>
      <c r="EG109" s="323"/>
      <c r="EH109" s="323"/>
      <c r="EI109" s="323" t="s">
        <v>448</v>
      </c>
      <c r="EJ109" s="446"/>
      <c r="EK109" s="446"/>
      <c r="EL109" s="446"/>
      <c r="EM109" s="446"/>
      <c r="EN109" s="447" t="s">
        <v>447</v>
      </c>
      <c r="EO109" s="447"/>
      <c r="EP109" s="323"/>
      <c r="EQ109" s="323"/>
      <c r="ER109" s="323" t="s">
        <v>448</v>
      </c>
      <c r="ES109" s="446"/>
      <c r="ET109" s="446"/>
      <c r="EU109" s="446"/>
      <c r="EV109" s="446"/>
      <c r="EW109" s="447" t="s">
        <v>447</v>
      </c>
      <c r="EX109" s="447"/>
      <c r="EY109" s="323"/>
      <c r="EZ109" s="323"/>
      <c r="FA109" s="323" t="s">
        <v>448</v>
      </c>
      <c r="FB109" s="446"/>
      <c r="FC109" s="446"/>
      <c r="FD109" s="446"/>
      <c r="FE109" s="446"/>
      <c r="FF109" s="447" t="s">
        <v>447</v>
      </c>
      <c r="FG109" s="447"/>
      <c r="FH109" s="323"/>
      <c r="FI109" s="323"/>
      <c r="FJ109" s="323" t="s">
        <v>448</v>
      </c>
      <c r="FK109" s="446"/>
      <c r="FL109" s="446"/>
      <c r="FM109" s="446"/>
      <c r="FN109" s="446"/>
      <c r="FO109" s="447" t="s">
        <v>447</v>
      </c>
      <c r="FP109" s="447"/>
      <c r="FQ109" s="323"/>
      <c r="FR109" s="323"/>
      <c r="FS109" s="323" t="s">
        <v>448</v>
      </c>
      <c r="FT109" s="446"/>
      <c r="FU109" s="446"/>
      <c r="FV109" s="446"/>
      <c r="FW109" s="446"/>
      <c r="FX109" s="447" t="s">
        <v>447</v>
      </c>
      <c r="FY109" s="447"/>
      <c r="FZ109" s="323"/>
      <c r="GA109" s="323"/>
      <c r="GB109" s="323" t="s">
        <v>448</v>
      </c>
      <c r="GC109" s="446"/>
      <c r="GD109" s="446"/>
      <c r="GE109" s="446"/>
      <c r="GF109" s="446"/>
      <c r="GG109" s="447" t="s">
        <v>447</v>
      </c>
      <c r="GH109" s="447"/>
      <c r="GI109" s="323"/>
      <c r="GJ109" s="323"/>
      <c r="GK109" s="323" t="s">
        <v>448</v>
      </c>
      <c r="GL109" s="446"/>
      <c r="GM109" s="446"/>
      <c r="GN109" s="446"/>
      <c r="GO109" s="446"/>
      <c r="GP109" s="447" t="s">
        <v>447</v>
      </c>
      <c r="GQ109" s="447"/>
      <c r="GR109" s="323"/>
      <c r="GS109" s="323"/>
      <c r="GT109" s="323" t="s">
        <v>448</v>
      </c>
      <c r="GU109" s="446"/>
      <c r="GV109" s="446"/>
      <c r="GW109" s="446"/>
      <c r="GX109" s="446"/>
      <c r="GY109" s="447" t="s">
        <v>447</v>
      </c>
      <c r="GZ109" s="447"/>
      <c r="HA109" s="323"/>
      <c r="HB109" s="323"/>
      <c r="HC109" s="323" t="s">
        <v>448</v>
      </c>
      <c r="HD109" s="446"/>
      <c r="HE109" s="446"/>
      <c r="HF109" s="446"/>
      <c r="HG109" s="446"/>
      <c r="HH109" s="447" t="s">
        <v>447</v>
      </c>
      <c r="HI109" s="447"/>
      <c r="HJ109" s="323"/>
      <c r="HK109" s="323"/>
      <c r="HL109" s="323" t="s">
        <v>448</v>
      </c>
      <c r="HM109" s="446"/>
      <c r="HN109" s="446"/>
      <c r="HO109" s="446"/>
      <c r="HP109" s="446"/>
      <c r="HQ109" s="324"/>
      <c r="HR109" s="239"/>
      <c r="HS109" s="239"/>
      <c r="HT109" s="239"/>
      <c r="HU109" s="239"/>
    </row>
    <row r="110" spans="1:229" s="97" customFormat="1" ht="12" thickBot="1">
      <c r="A110" s="239"/>
      <c r="B110" s="240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239"/>
      <c r="CB110" s="239"/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39"/>
      <c r="CM110" s="239"/>
      <c r="CN110" s="239"/>
      <c r="CO110" s="239"/>
      <c r="CP110" s="239"/>
      <c r="CQ110" s="239"/>
      <c r="CR110" s="239"/>
      <c r="CS110" s="239"/>
      <c r="CT110" s="239"/>
      <c r="CU110" s="239"/>
      <c r="CV110" s="239"/>
      <c r="CW110" s="239"/>
      <c r="CX110" s="239"/>
      <c r="CY110" s="239"/>
      <c r="CZ110" s="239"/>
      <c r="DA110" s="239"/>
      <c r="DB110" s="239"/>
      <c r="DC110" s="239"/>
      <c r="DD110" s="239"/>
      <c r="DE110" s="239"/>
      <c r="DF110" s="239"/>
      <c r="DG110" s="239"/>
      <c r="DH110" s="239"/>
      <c r="DI110" s="239"/>
      <c r="DJ110" s="239"/>
      <c r="DK110" s="239"/>
      <c r="DL110" s="239"/>
      <c r="DM110" s="239"/>
      <c r="DN110" s="239"/>
      <c r="DO110" s="239"/>
      <c r="DP110" s="239"/>
      <c r="DQ110" s="239"/>
      <c r="DR110" s="239"/>
      <c r="DS110" s="239"/>
      <c r="DT110" s="239"/>
      <c r="DU110" s="239"/>
      <c r="DV110" s="239"/>
      <c r="DW110" s="239"/>
      <c r="DX110" s="239"/>
      <c r="DY110" s="239"/>
      <c r="DZ110" s="239"/>
      <c r="EA110" s="239"/>
      <c r="EB110" s="239"/>
      <c r="EC110" s="239"/>
      <c r="ED110" s="239"/>
      <c r="EE110" s="239"/>
      <c r="EF110" s="239"/>
      <c r="EG110" s="239"/>
      <c r="EH110" s="239"/>
      <c r="EI110" s="239"/>
      <c r="EJ110" s="239"/>
      <c r="EK110" s="239"/>
      <c r="EL110" s="239"/>
      <c r="EM110" s="239"/>
      <c r="EN110" s="239"/>
      <c r="EO110" s="239"/>
      <c r="EP110" s="239"/>
      <c r="EQ110" s="239"/>
      <c r="ER110" s="239"/>
      <c r="ES110" s="239"/>
      <c r="ET110" s="239"/>
      <c r="EU110" s="239"/>
      <c r="EV110" s="239"/>
      <c r="EW110" s="239"/>
      <c r="EX110" s="239"/>
      <c r="EY110" s="239"/>
      <c r="EZ110" s="239"/>
      <c r="FA110" s="239"/>
      <c r="FB110" s="239"/>
      <c r="FC110" s="239"/>
      <c r="FD110" s="239"/>
      <c r="FE110" s="239"/>
      <c r="FF110" s="239"/>
      <c r="FG110" s="239"/>
      <c r="FH110" s="239"/>
      <c r="FI110" s="239"/>
      <c r="FJ110" s="239"/>
      <c r="FK110" s="239"/>
      <c r="FL110" s="239"/>
      <c r="FM110" s="239"/>
      <c r="FN110" s="239"/>
      <c r="FO110" s="239"/>
      <c r="FP110" s="239"/>
      <c r="FQ110" s="239"/>
      <c r="FR110" s="239"/>
      <c r="FS110" s="239"/>
      <c r="FT110" s="239"/>
      <c r="FU110" s="239"/>
      <c r="FV110" s="239"/>
      <c r="FW110" s="239"/>
      <c r="FX110" s="239"/>
      <c r="FY110" s="239"/>
      <c r="FZ110" s="239"/>
      <c r="GA110" s="239"/>
      <c r="GB110" s="239"/>
      <c r="GC110" s="239"/>
      <c r="GD110" s="239"/>
      <c r="GE110" s="239"/>
      <c r="GF110" s="239"/>
      <c r="GG110" s="239"/>
      <c r="GH110" s="239"/>
      <c r="GI110" s="239"/>
      <c r="GJ110" s="239"/>
      <c r="GK110" s="239"/>
      <c r="GL110" s="239"/>
      <c r="GM110" s="239"/>
      <c r="GN110" s="239"/>
      <c r="GO110" s="239"/>
      <c r="GP110" s="239"/>
      <c r="GQ110" s="239"/>
      <c r="GR110" s="239"/>
      <c r="GS110" s="239"/>
      <c r="GT110" s="239"/>
      <c r="GU110" s="239"/>
      <c r="GV110" s="239"/>
      <c r="GW110" s="239"/>
      <c r="GX110" s="239"/>
      <c r="GY110" s="239"/>
      <c r="GZ110" s="239"/>
      <c r="HA110" s="239"/>
      <c r="HB110" s="239"/>
      <c r="HC110" s="239"/>
      <c r="HD110" s="239"/>
      <c r="HE110" s="239"/>
      <c r="HF110" s="239"/>
      <c r="HG110" s="239"/>
      <c r="HH110" s="239"/>
      <c r="HI110" s="239"/>
      <c r="HJ110" s="239"/>
      <c r="HK110" s="239"/>
      <c r="HL110" s="239"/>
      <c r="HM110" s="239"/>
      <c r="HN110" s="239"/>
      <c r="HO110" s="239"/>
      <c r="HP110" s="239"/>
      <c r="HQ110" s="239"/>
      <c r="HR110" s="239"/>
      <c r="HS110" s="239"/>
      <c r="HT110" s="239"/>
      <c r="HU110" s="239"/>
    </row>
    <row r="111" spans="1:229" s="97" customFormat="1" ht="12" thickBot="1">
      <c r="A111" s="207"/>
      <c r="B111" s="236" t="s">
        <v>463</v>
      </c>
      <c r="C111" s="448"/>
      <c r="D111" s="448"/>
      <c r="E111" s="448"/>
      <c r="F111" s="448"/>
      <c r="G111" s="448"/>
      <c r="H111" s="323"/>
      <c r="I111" s="452" t="s">
        <v>447</v>
      </c>
      <c r="J111" s="452"/>
      <c r="K111" s="452"/>
      <c r="L111" s="323"/>
      <c r="M111" s="323"/>
      <c r="N111" s="323" t="s">
        <v>464</v>
      </c>
      <c r="O111" s="323" t="s">
        <v>448</v>
      </c>
      <c r="P111" s="449" t="s">
        <v>465</v>
      </c>
      <c r="Q111" s="449"/>
      <c r="R111" s="449"/>
      <c r="S111" s="449"/>
      <c r="T111" s="449"/>
      <c r="U111" s="447" t="s">
        <v>447</v>
      </c>
      <c r="V111" s="447"/>
      <c r="W111" s="323"/>
      <c r="X111" s="323" t="s">
        <v>263</v>
      </c>
      <c r="Y111" s="323" t="s">
        <v>448</v>
      </c>
      <c r="Z111" s="446" t="s">
        <v>466</v>
      </c>
      <c r="AA111" s="446"/>
      <c r="AB111" s="446"/>
      <c r="AC111" s="446"/>
      <c r="AD111" s="446"/>
      <c r="AE111" s="447" t="s">
        <v>447</v>
      </c>
      <c r="AF111" s="447"/>
      <c r="AG111" s="323"/>
      <c r="AH111" s="323" t="s">
        <v>263</v>
      </c>
      <c r="AI111" s="323" t="s">
        <v>448</v>
      </c>
      <c r="AJ111" s="446" t="s">
        <v>466</v>
      </c>
      <c r="AK111" s="446"/>
      <c r="AL111" s="446"/>
      <c r="AM111" s="446"/>
      <c r="AN111" s="446"/>
      <c r="AO111" s="447" t="s">
        <v>447</v>
      </c>
      <c r="AP111" s="447"/>
      <c r="AQ111" s="323"/>
      <c r="AR111" s="323" t="s">
        <v>263</v>
      </c>
      <c r="AS111" s="323" t="s">
        <v>448</v>
      </c>
      <c r="AT111" s="446" t="s">
        <v>466</v>
      </c>
      <c r="AU111" s="446"/>
      <c r="AV111" s="446"/>
      <c r="AW111" s="446"/>
      <c r="AX111" s="446"/>
      <c r="AY111" s="447" t="s">
        <v>447</v>
      </c>
      <c r="AZ111" s="447"/>
      <c r="BA111" s="323"/>
      <c r="BB111" s="323" t="s">
        <v>263</v>
      </c>
      <c r="BC111" s="323" t="s">
        <v>448</v>
      </c>
      <c r="BD111" s="446" t="s">
        <v>466</v>
      </c>
      <c r="BE111" s="446"/>
      <c r="BF111" s="446"/>
      <c r="BG111" s="446"/>
      <c r="BH111" s="446"/>
      <c r="BI111" s="447" t="s">
        <v>447</v>
      </c>
      <c r="BJ111" s="447"/>
      <c r="BK111" s="323"/>
      <c r="BL111" s="323">
        <v>72</v>
      </c>
      <c r="BM111" s="323" t="s">
        <v>448</v>
      </c>
      <c r="BN111" s="446">
        <v>2</v>
      </c>
      <c r="BO111" s="446"/>
      <c r="BP111" s="446"/>
      <c r="BQ111" s="446"/>
      <c r="BR111" s="446"/>
      <c r="BS111" s="447" t="s">
        <v>447</v>
      </c>
      <c r="BT111" s="447"/>
      <c r="BU111" s="323"/>
      <c r="BV111" s="323">
        <v>72</v>
      </c>
      <c r="BW111" s="323" t="s">
        <v>448</v>
      </c>
      <c r="BX111" s="446">
        <v>2</v>
      </c>
      <c r="BY111" s="446"/>
      <c r="BZ111" s="446"/>
      <c r="CA111" s="446"/>
      <c r="CB111" s="446"/>
      <c r="CC111" s="447" t="s">
        <v>447</v>
      </c>
      <c r="CD111" s="447"/>
      <c r="CE111" s="323"/>
      <c r="CF111" s="323"/>
      <c r="CG111" s="323" t="s">
        <v>448</v>
      </c>
      <c r="CH111" s="446"/>
      <c r="CI111" s="446"/>
      <c r="CJ111" s="446"/>
      <c r="CK111" s="446"/>
      <c r="CL111" s="447" t="s">
        <v>447</v>
      </c>
      <c r="CM111" s="447"/>
      <c r="CN111" s="323"/>
      <c r="CO111" s="323"/>
      <c r="CP111" s="323" t="s">
        <v>448</v>
      </c>
      <c r="CQ111" s="446"/>
      <c r="CR111" s="446"/>
      <c r="CS111" s="446"/>
      <c r="CT111" s="446"/>
      <c r="CU111" s="447" t="s">
        <v>447</v>
      </c>
      <c r="CV111" s="447"/>
      <c r="CW111" s="323"/>
      <c r="CX111" s="323"/>
      <c r="CY111" s="323" t="s">
        <v>448</v>
      </c>
      <c r="CZ111" s="446"/>
      <c r="DA111" s="446"/>
      <c r="DB111" s="446"/>
      <c r="DC111" s="446"/>
      <c r="DD111" s="447" t="s">
        <v>447</v>
      </c>
      <c r="DE111" s="447"/>
      <c r="DF111" s="323"/>
      <c r="DG111" s="323"/>
      <c r="DH111" s="323" t="s">
        <v>448</v>
      </c>
      <c r="DI111" s="446"/>
      <c r="DJ111" s="446"/>
      <c r="DK111" s="446"/>
      <c r="DL111" s="446"/>
      <c r="DM111" s="447" t="s">
        <v>447</v>
      </c>
      <c r="DN111" s="447"/>
      <c r="DO111" s="323"/>
      <c r="DP111" s="323"/>
      <c r="DQ111" s="323" t="s">
        <v>448</v>
      </c>
      <c r="DR111" s="446"/>
      <c r="DS111" s="446"/>
      <c r="DT111" s="446"/>
      <c r="DU111" s="446"/>
      <c r="DV111" s="447" t="s">
        <v>447</v>
      </c>
      <c r="DW111" s="447"/>
      <c r="DX111" s="323"/>
      <c r="DY111" s="323"/>
      <c r="DZ111" s="323" t="s">
        <v>448</v>
      </c>
      <c r="EA111" s="446"/>
      <c r="EB111" s="446"/>
      <c r="EC111" s="446"/>
      <c r="ED111" s="446"/>
      <c r="EE111" s="447" t="s">
        <v>447</v>
      </c>
      <c r="EF111" s="447"/>
      <c r="EG111" s="323"/>
      <c r="EH111" s="323"/>
      <c r="EI111" s="323" t="s">
        <v>448</v>
      </c>
      <c r="EJ111" s="446"/>
      <c r="EK111" s="446"/>
      <c r="EL111" s="446"/>
      <c r="EM111" s="446"/>
      <c r="EN111" s="447" t="s">
        <v>447</v>
      </c>
      <c r="EO111" s="447"/>
      <c r="EP111" s="323"/>
      <c r="EQ111" s="323"/>
      <c r="ER111" s="323" t="s">
        <v>448</v>
      </c>
      <c r="ES111" s="446"/>
      <c r="ET111" s="446"/>
      <c r="EU111" s="446"/>
      <c r="EV111" s="446"/>
      <c r="EW111" s="447" t="s">
        <v>447</v>
      </c>
      <c r="EX111" s="447"/>
      <c r="EY111" s="323"/>
      <c r="EZ111" s="323"/>
      <c r="FA111" s="323" t="s">
        <v>448</v>
      </c>
      <c r="FB111" s="446"/>
      <c r="FC111" s="446"/>
      <c r="FD111" s="446"/>
      <c r="FE111" s="446"/>
      <c r="FF111" s="447" t="s">
        <v>447</v>
      </c>
      <c r="FG111" s="447"/>
      <c r="FH111" s="323"/>
      <c r="FI111" s="323"/>
      <c r="FJ111" s="323" t="s">
        <v>448</v>
      </c>
      <c r="FK111" s="446"/>
      <c r="FL111" s="446"/>
      <c r="FM111" s="446"/>
      <c r="FN111" s="446"/>
      <c r="FO111" s="447" t="s">
        <v>447</v>
      </c>
      <c r="FP111" s="447"/>
      <c r="FQ111" s="323"/>
      <c r="FR111" s="323"/>
      <c r="FS111" s="323" t="s">
        <v>448</v>
      </c>
      <c r="FT111" s="446"/>
      <c r="FU111" s="446"/>
      <c r="FV111" s="446"/>
      <c r="FW111" s="446"/>
      <c r="FX111" s="447" t="s">
        <v>447</v>
      </c>
      <c r="FY111" s="447"/>
      <c r="FZ111" s="323"/>
      <c r="GA111" s="323"/>
      <c r="GB111" s="323" t="s">
        <v>448</v>
      </c>
      <c r="GC111" s="446"/>
      <c r="GD111" s="446"/>
      <c r="GE111" s="446"/>
      <c r="GF111" s="446"/>
      <c r="GG111" s="447" t="s">
        <v>447</v>
      </c>
      <c r="GH111" s="447"/>
      <c r="GI111" s="323"/>
      <c r="GJ111" s="323"/>
      <c r="GK111" s="323" t="s">
        <v>448</v>
      </c>
      <c r="GL111" s="446"/>
      <c r="GM111" s="446"/>
      <c r="GN111" s="446"/>
      <c r="GO111" s="446"/>
      <c r="GP111" s="447" t="s">
        <v>447</v>
      </c>
      <c r="GQ111" s="447"/>
      <c r="GR111" s="323"/>
      <c r="GS111" s="323"/>
      <c r="GT111" s="323" t="s">
        <v>448</v>
      </c>
      <c r="GU111" s="446"/>
      <c r="GV111" s="446"/>
      <c r="GW111" s="446"/>
      <c r="GX111" s="446"/>
      <c r="GY111" s="447" t="s">
        <v>447</v>
      </c>
      <c r="GZ111" s="447"/>
      <c r="HA111" s="323"/>
      <c r="HB111" s="323"/>
      <c r="HC111" s="323" t="s">
        <v>448</v>
      </c>
      <c r="HD111" s="446"/>
      <c r="HE111" s="446"/>
      <c r="HF111" s="446"/>
      <c r="HG111" s="446"/>
      <c r="HH111" s="447" t="s">
        <v>447</v>
      </c>
      <c r="HI111" s="447"/>
      <c r="HJ111" s="323"/>
      <c r="HK111" s="323"/>
      <c r="HL111" s="323" t="s">
        <v>448</v>
      </c>
      <c r="HM111" s="446"/>
      <c r="HN111" s="446"/>
      <c r="HO111" s="446"/>
      <c r="HP111" s="446"/>
      <c r="HQ111" s="324"/>
      <c r="HR111" s="239"/>
      <c r="HS111" s="239"/>
      <c r="HT111" s="239"/>
      <c r="HU111" s="239"/>
    </row>
    <row r="112" spans="1:229" s="97" customFormat="1" ht="11.25">
      <c r="A112" s="197"/>
      <c r="B112" s="325" t="s">
        <v>467</v>
      </c>
      <c r="C112" s="444"/>
      <c r="D112" s="444"/>
      <c r="E112" s="444"/>
      <c r="F112" s="444"/>
      <c r="G112" s="444"/>
      <c r="H112" s="197"/>
      <c r="I112" s="451" t="s">
        <v>447</v>
      </c>
      <c r="J112" s="451"/>
      <c r="K112" s="451"/>
      <c r="L112" s="197"/>
      <c r="M112" s="197"/>
      <c r="N112" s="197" t="s">
        <v>464</v>
      </c>
      <c r="O112" s="197" t="s">
        <v>448</v>
      </c>
      <c r="P112" s="445" t="s">
        <v>465</v>
      </c>
      <c r="Q112" s="445"/>
      <c r="R112" s="445"/>
      <c r="S112" s="445"/>
      <c r="T112" s="445"/>
      <c r="U112" s="443" t="s">
        <v>447</v>
      </c>
      <c r="V112" s="443"/>
      <c r="W112" s="197"/>
      <c r="X112" s="197" t="s">
        <v>263</v>
      </c>
      <c r="Y112" s="197" t="s">
        <v>448</v>
      </c>
      <c r="Z112" s="450" t="s">
        <v>466</v>
      </c>
      <c r="AA112" s="450"/>
      <c r="AB112" s="450"/>
      <c r="AC112" s="450"/>
      <c r="AD112" s="450"/>
      <c r="AE112" s="443" t="s">
        <v>447</v>
      </c>
      <c r="AF112" s="443"/>
      <c r="AG112" s="197"/>
      <c r="AH112" s="197" t="s">
        <v>263</v>
      </c>
      <c r="AI112" s="197" t="s">
        <v>448</v>
      </c>
      <c r="AJ112" s="450" t="s">
        <v>466</v>
      </c>
      <c r="AK112" s="450"/>
      <c r="AL112" s="450"/>
      <c r="AM112" s="450"/>
      <c r="AN112" s="450"/>
      <c r="AO112" s="443" t="s">
        <v>447</v>
      </c>
      <c r="AP112" s="443"/>
      <c r="AQ112" s="197"/>
      <c r="AR112" s="197" t="s">
        <v>263</v>
      </c>
      <c r="AS112" s="197" t="s">
        <v>448</v>
      </c>
      <c r="AT112" s="450" t="s">
        <v>466</v>
      </c>
      <c r="AU112" s="450"/>
      <c r="AV112" s="450"/>
      <c r="AW112" s="450"/>
      <c r="AX112" s="450"/>
      <c r="AY112" s="443" t="s">
        <v>447</v>
      </c>
      <c r="AZ112" s="443"/>
      <c r="BA112" s="197"/>
      <c r="BB112" s="197" t="s">
        <v>263</v>
      </c>
      <c r="BC112" s="197" t="s">
        <v>448</v>
      </c>
      <c r="BD112" s="450" t="s">
        <v>466</v>
      </c>
      <c r="BE112" s="450"/>
      <c r="BF112" s="450"/>
      <c r="BG112" s="450"/>
      <c r="BH112" s="450"/>
      <c r="BI112" s="443" t="s">
        <v>447</v>
      </c>
      <c r="BJ112" s="443"/>
      <c r="BK112" s="197"/>
      <c r="BL112" s="197"/>
      <c r="BM112" s="197" t="s">
        <v>448</v>
      </c>
      <c r="BN112" s="450"/>
      <c r="BO112" s="450"/>
      <c r="BP112" s="450"/>
      <c r="BQ112" s="450"/>
      <c r="BR112" s="450"/>
      <c r="BS112" s="443" t="s">
        <v>447</v>
      </c>
      <c r="BT112" s="443"/>
      <c r="BU112" s="197"/>
      <c r="BV112" s="197"/>
      <c r="BW112" s="197" t="s">
        <v>448</v>
      </c>
      <c r="BX112" s="450"/>
      <c r="BY112" s="450"/>
      <c r="BZ112" s="450"/>
      <c r="CA112" s="450"/>
      <c r="CB112" s="450"/>
      <c r="CC112" s="443" t="s">
        <v>447</v>
      </c>
      <c r="CD112" s="443"/>
      <c r="CE112" s="197"/>
      <c r="CF112" s="197"/>
      <c r="CG112" s="197" t="s">
        <v>448</v>
      </c>
      <c r="CH112" s="450"/>
      <c r="CI112" s="450"/>
      <c r="CJ112" s="450"/>
      <c r="CK112" s="450"/>
      <c r="CL112" s="443" t="s">
        <v>447</v>
      </c>
      <c r="CM112" s="443"/>
      <c r="CN112" s="197"/>
      <c r="CO112" s="197"/>
      <c r="CP112" s="197" t="s">
        <v>448</v>
      </c>
      <c r="CQ112" s="450"/>
      <c r="CR112" s="450"/>
      <c r="CS112" s="450"/>
      <c r="CT112" s="450"/>
      <c r="CU112" s="443" t="s">
        <v>447</v>
      </c>
      <c r="CV112" s="443"/>
      <c r="CW112" s="197"/>
      <c r="CX112" s="197"/>
      <c r="CY112" s="197" t="s">
        <v>448</v>
      </c>
      <c r="CZ112" s="450"/>
      <c r="DA112" s="450"/>
      <c r="DB112" s="450"/>
      <c r="DC112" s="450"/>
      <c r="DD112" s="443" t="s">
        <v>447</v>
      </c>
      <c r="DE112" s="443"/>
      <c r="DF112" s="197"/>
      <c r="DG112" s="197"/>
      <c r="DH112" s="197" t="s">
        <v>448</v>
      </c>
      <c r="DI112" s="450"/>
      <c r="DJ112" s="450"/>
      <c r="DK112" s="450"/>
      <c r="DL112" s="450"/>
      <c r="DM112" s="443" t="s">
        <v>447</v>
      </c>
      <c r="DN112" s="443"/>
      <c r="DO112" s="197"/>
      <c r="DP112" s="197"/>
      <c r="DQ112" s="197" t="s">
        <v>448</v>
      </c>
      <c r="DR112" s="450"/>
      <c r="DS112" s="450"/>
      <c r="DT112" s="450"/>
      <c r="DU112" s="450"/>
      <c r="DV112" s="443" t="s">
        <v>447</v>
      </c>
      <c r="DW112" s="443"/>
      <c r="DX112" s="197"/>
      <c r="DY112" s="197"/>
      <c r="DZ112" s="197" t="s">
        <v>448</v>
      </c>
      <c r="EA112" s="450"/>
      <c r="EB112" s="450"/>
      <c r="EC112" s="450"/>
      <c r="ED112" s="450"/>
      <c r="EE112" s="443" t="s">
        <v>447</v>
      </c>
      <c r="EF112" s="443"/>
      <c r="EG112" s="197"/>
      <c r="EH112" s="197"/>
      <c r="EI112" s="197" t="s">
        <v>448</v>
      </c>
      <c r="EJ112" s="450"/>
      <c r="EK112" s="450"/>
      <c r="EL112" s="450"/>
      <c r="EM112" s="450"/>
      <c r="EN112" s="443" t="s">
        <v>447</v>
      </c>
      <c r="EO112" s="443"/>
      <c r="EP112" s="197"/>
      <c r="EQ112" s="197"/>
      <c r="ER112" s="197" t="s">
        <v>448</v>
      </c>
      <c r="ES112" s="450"/>
      <c r="ET112" s="450"/>
      <c r="EU112" s="450"/>
      <c r="EV112" s="450"/>
      <c r="EW112" s="443" t="s">
        <v>447</v>
      </c>
      <c r="EX112" s="443"/>
      <c r="EY112" s="197"/>
      <c r="EZ112" s="197"/>
      <c r="FA112" s="197" t="s">
        <v>448</v>
      </c>
      <c r="FB112" s="450"/>
      <c r="FC112" s="450"/>
      <c r="FD112" s="450"/>
      <c r="FE112" s="450"/>
      <c r="FF112" s="443" t="s">
        <v>447</v>
      </c>
      <c r="FG112" s="443"/>
      <c r="FH112" s="197"/>
      <c r="FI112" s="197"/>
      <c r="FJ112" s="197" t="s">
        <v>448</v>
      </c>
      <c r="FK112" s="450"/>
      <c r="FL112" s="450"/>
      <c r="FM112" s="450"/>
      <c r="FN112" s="450"/>
      <c r="FO112" s="443" t="s">
        <v>447</v>
      </c>
      <c r="FP112" s="443"/>
      <c r="FQ112" s="197"/>
      <c r="FR112" s="197"/>
      <c r="FS112" s="197" t="s">
        <v>448</v>
      </c>
      <c r="FT112" s="450"/>
      <c r="FU112" s="450"/>
      <c r="FV112" s="450"/>
      <c r="FW112" s="450"/>
      <c r="FX112" s="443" t="s">
        <v>447</v>
      </c>
      <c r="FY112" s="443"/>
      <c r="FZ112" s="197"/>
      <c r="GA112" s="197"/>
      <c r="GB112" s="197" t="s">
        <v>448</v>
      </c>
      <c r="GC112" s="450"/>
      <c r="GD112" s="450"/>
      <c r="GE112" s="450"/>
      <c r="GF112" s="450"/>
      <c r="GG112" s="443" t="s">
        <v>447</v>
      </c>
      <c r="GH112" s="443"/>
      <c r="GI112" s="197"/>
      <c r="GJ112" s="197"/>
      <c r="GK112" s="197" t="s">
        <v>448</v>
      </c>
      <c r="GL112" s="450"/>
      <c r="GM112" s="450"/>
      <c r="GN112" s="450"/>
      <c r="GO112" s="450"/>
      <c r="GP112" s="443" t="s">
        <v>447</v>
      </c>
      <c r="GQ112" s="443"/>
      <c r="GR112" s="197"/>
      <c r="GS112" s="197"/>
      <c r="GT112" s="197" t="s">
        <v>448</v>
      </c>
      <c r="GU112" s="450"/>
      <c r="GV112" s="450"/>
      <c r="GW112" s="450"/>
      <c r="GX112" s="450"/>
      <c r="GY112" s="443" t="s">
        <v>447</v>
      </c>
      <c r="GZ112" s="443"/>
      <c r="HA112" s="197"/>
      <c r="HB112" s="197"/>
      <c r="HC112" s="197" t="s">
        <v>448</v>
      </c>
      <c r="HD112" s="450"/>
      <c r="HE112" s="450"/>
      <c r="HF112" s="450"/>
      <c r="HG112" s="450"/>
      <c r="HH112" s="443" t="s">
        <v>447</v>
      </c>
      <c r="HI112" s="443"/>
      <c r="HJ112" s="197"/>
      <c r="HK112" s="197"/>
      <c r="HL112" s="197" t="s">
        <v>448</v>
      </c>
      <c r="HM112" s="450"/>
      <c r="HN112" s="450"/>
      <c r="HO112" s="450"/>
      <c r="HP112" s="450"/>
      <c r="HQ112" s="324"/>
      <c r="HR112" s="239"/>
      <c r="HS112" s="239"/>
      <c r="HT112" s="239"/>
      <c r="HU112" s="239"/>
    </row>
    <row r="113" spans="1:229" s="97" customFormat="1" ht="11.25">
      <c r="A113" s="197"/>
      <c r="B113" s="325" t="s">
        <v>468</v>
      </c>
      <c r="C113" s="444"/>
      <c r="D113" s="444"/>
      <c r="E113" s="444"/>
      <c r="F113" s="444"/>
      <c r="G113" s="444"/>
      <c r="H113" s="197"/>
      <c r="I113" s="451" t="s">
        <v>447</v>
      </c>
      <c r="J113" s="451"/>
      <c r="K113" s="451"/>
      <c r="L113" s="197"/>
      <c r="M113" s="197"/>
      <c r="N113" s="197"/>
      <c r="O113" s="197" t="s">
        <v>448</v>
      </c>
      <c r="P113" s="445"/>
      <c r="Q113" s="445"/>
      <c r="R113" s="445"/>
      <c r="S113" s="445"/>
      <c r="T113" s="445"/>
      <c r="U113" s="443" t="s">
        <v>447</v>
      </c>
      <c r="V113" s="443"/>
      <c r="W113" s="197"/>
      <c r="X113" s="197"/>
      <c r="Y113" s="197" t="s">
        <v>448</v>
      </c>
      <c r="Z113" s="450"/>
      <c r="AA113" s="450"/>
      <c r="AB113" s="450"/>
      <c r="AC113" s="450"/>
      <c r="AD113" s="450"/>
      <c r="AE113" s="443" t="s">
        <v>447</v>
      </c>
      <c r="AF113" s="443"/>
      <c r="AG113" s="197"/>
      <c r="AH113" s="197"/>
      <c r="AI113" s="197" t="s">
        <v>448</v>
      </c>
      <c r="AJ113" s="450"/>
      <c r="AK113" s="450"/>
      <c r="AL113" s="450"/>
      <c r="AM113" s="450"/>
      <c r="AN113" s="450"/>
      <c r="AO113" s="443" t="s">
        <v>447</v>
      </c>
      <c r="AP113" s="443"/>
      <c r="AQ113" s="197"/>
      <c r="AR113" s="197"/>
      <c r="AS113" s="197" t="s">
        <v>448</v>
      </c>
      <c r="AT113" s="450"/>
      <c r="AU113" s="450"/>
      <c r="AV113" s="450"/>
      <c r="AW113" s="450"/>
      <c r="AX113" s="450"/>
      <c r="AY113" s="443" t="s">
        <v>447</v>
      </c>
      <c r="AZ113" s="443"/>
      <c r="BA113" s="197"/>
      <c r="BB113" s="197"/>
      <c r="BC113" s="197" t="s">
        <v>448</v>
      </c>
      <c r="BD113" s="450"/>
      <c r="BE113" s="450"/>
      <c r="BF113" s="450"/>
      <c r="BG113" s="450"/>
      <c r="BH113" s="450"/>
      <c r="BI113" s="443" t="s">
        <v>447</v>
      </c>
      <c r="BJ113" s="443"/>
      <c r="BK113" s="197"/>
      <c r="BL113" s="197">
        <v>72</v>
      </c>
      <c r="BM113" s="197" t="s">
        <v>448</v>
      </c>
      <c r="BN113" s="450">
        <v>2</v>
      </c>
      <c r="BO113" s="450"/>
      <c r="BP113" s="450"/>
      <c r="BQ113" s="450"/>
      <c r="BR113" s="450"/>
      <c r="BS113" s="443" t="s">
        <v>447</v>
      </c>
      <c r="BT113" s="443"/>
      <c r="BU113" s="197"/>
      <c r="BV113" s="197">
        <v>72</v>
      </c>
      <c r="BW113" s="197" t="s">
        <v>448</v>
      </c>
      <c r="BX113" s="450">
        <v>2</v>
      </c>
      <c r="BY113" s="450"/>
      <c r="BZ113" s="450"/>
      <c r="CA113" s="450"/>
      <c r="CB113" s="450"/>
      <c r="CC113" s="443" t="s">
        <v>447</v>
      </c>
      <c r="CD113" s="443"/>
      <c r="CE113" s="197"/>
      <c r="CF113" s="197"/>
      <c r="CG113" s="197" t="s">
        <v>448</v>
      </c>
      <c r="CH113" s="450"/>
      <c r="CI113" s="450"/>
      <c r="CJ113" s="450"/>
      <c r="CK113" s="450"/>
      <c r="CL113" s="443" t="s">
        <v>447</v>
      </c>
      <c r="CM113" s="443"/>
      <c r="CN113" s="197"/>
      <c r="CO113" s="197"/>
      <c r="CP113" s="197" t="s">
        <v>448</v>
      </c>
      <c r="CQ113" s="450"/>
      <c r="CR113" s="450"/>
      <c r="CS113" s="450"/>
      <c r="CT113" s="450"/>
      <c r="CU113" s="443" t="s">
        <v>447</v>
      </c>
      <c r="CV113" s="443"/>
      <c r="CW113" s="197"/>
      <c r="CX113" s="197"/>
      <c r="CY113" s="197" t="s">
        <v>448</v>
      </c>
      <c r="CZ113" s="450"/>
      <c r="DA113" s="450"/>
      <c r="DB113" s="450"/>
      <c r="DC113" s="450"/>
      <c r="DD113" s="443" t="s">
        <v>447</v>
      </c>
      <c r="DE113" s="443"/>
      <c r="DF113" s="197"/>
      <c r="DG113" s="197"/>
      <c r="DH113" s="197" t="s">
        <v>448</v>
      </c>
      <c r="DI113" s="450"/>
      <c r="DJ113" s="450"/>
      <c r="DK113" s="450"/>
      <c r="DL113" s="450"/>
      <c r="DM113" s="443" t="s">
        <v>447</v>
      </c>
      <c r="DN113" s="443"/>
      <c r="DO113" s="197"/>
      <c r="DP113" s="197"/>
      <c r="DQ113" s="197" t="s">
        <v>448</v>
      </c>
      <c r="DR113" s="450"/>
      <c r="DS113" s="450"/>
      <c r="DT113" s="450"/>
      <c r="DU113" s="450"/>
      <c r="DV113" s="443" t="s">
        <v>447</v>
      </c>
      <c r="DW113" s="443"/>
      <c r="DX113" s="197"/>
      <c r="DY113" s="197"/>
      <c r="DZ113" s="197" t="s">
        <v>448</v>
      </c>
      <c r="EA113" s="450"/>
      <c r="EB113" s="450"/>
      <c r="EC113" s="450"/>
      <c r="ED113" s="450"/>
      <c r="EE113" s="443" t="s">
        <v>447</v>
      </c>
      <c r="EF113" s="443"/>
      <c r="EG113" s="197"/>
      <c r="EH113" s="197"/>
      <c r="EI113" s="197" t="s">
        <v>448</v>
      </c>
      <c r="EJ113" s="450"/>
      <c r="EK113" s="450"/>
      <c r="EL113" s="450"/>
      <c r="EM113" s="450"/>
      <c r="EN113" s="443" t="s">
        <v>447</v>
      </c>
      <c r="EO113" s="443"/>
      <c r="EP113" s="197"/>
      <c r="EQ113" s="197"/>
      <c r="ER113" s="197" t="s">
        <v>448</v>
      </c>
      <c r="ES113" s="450"/>
      <c r="ET113" s="450"/>
      <c r="EU113" s="450"/>
      <c r="EV113" s="450"/>
      <c r="EW113" s="443" t="s">
        <v>447</v>
      </c>
      <c r="EX113" s="443"/>
      <c r="EY113" s="197"/>
      <c r="EZ113" s="197"/>
      <c r="FA113" s="197" t="s">
        <v>448</v>
      </c>
      <c r="FB113" s="450"/>
      <c r="FC113" s="450"/>
      <c r="FD113" s="450"/>
      <c r="FE113" s="450"/>
      <c r="FF113" s="443" t="s">
        <v>447</v>
      </c>
      <c r="FG113" s="443"/>
      <c r="FH113" s="197"/>
      <c r="FI113" s="197"/>
      <c r="FJ113" s="197" t="s">
        <v>448</v>
      </c>
      <c r="FK113" s="450"/>
      <c r="FL113" s="450"/>
      <c r="FM113" s="450"/>
      <c r="FN113" s="450"/>
      <c r="FO113" s="443" t="s">
        <v>447</v>
      </c>
      <c r="FP113" s="443"/>
      <c r="FQ113" s="197"/>
      <c r="FR113" s="197"/>
      <c r="FS113" s="197" t="s">
        <v>448</v>
      </c>
      <c r="FT113" s="450"/>
      <c r="FU113" s="450"/>
      <c r="FV113" s="450"/>
      <c r="FW113" s="450"/>
      <c r="FX113" s="443" t="s">
        <v>447</v>
      </c>
      <c r="FY113" s="443"/>
      <c r="FZ113" s="197"/>
      <c r="GA113" s="197"/>
      <c r="GB113" s="197" t="s">
        <v>448</v>
      </c>
      <c r="GC113" s="450"/>
      <c r="GD113" s="450"/>
      <c r="GE113" s="450"/>
      <c r="GF113" s="450"/>
      <c r="GG113" s="443" t="s">
        <v>447</v>
      </c>
      <c r="GH113" s="443"/>
      <c r="GI113" s="197"/>
      <c r="GJ113" s="197"/>
      <c r="GK113" s="197" t="s">
        <v>448</v>
      </c>
      <c r="GL113" s="450"/>
      <c r="GM113" s="450"/>
      <c r="GN113" s="450"/>
      <c r="GO113" s="450"/>
      <c r="GP113" s="443" t="s">
        <v>447</v>
      </c>
      <c r="GQ113" s="443"/>
      <c r="GR113" s="197"/>
      <c r="GS113" s="197"/>
      <c r="GT113" s="197" t="s">
        <v>448</v>
      </c>
      <c r="GU113" s="450"/>
      <c r="GV113" s="450"/>
      <c r="GW113" s="450"/>
      <c r="GX113" s="450"/>
      <c r="GY113" s="443" t="s">
        <v>447</v>
      </c>
      <c r="GZ113" s="443"/>
      <c r="HA113" s="197"/>
      <c r="HB113" s="197"/>
      <c r="HC113" s="197" t="s">
        <v>448</v>
      </c>
      <c r="HD113" s="450"/>
      <c r="HE113" s="450"/>
      <c r="HF113" s="450"/>
      <c r="HG113" s="450"/>
      <c r="HH113" s="443" t="s">
        <v>447</v>
      </c>
      <c r="HI113" s="443"/>
      <c r="HJ113" s="197"/>
      <c r="HK113" s="197"/>
      <c r="HL113" s="197" t="s">
        <v>448</v>
      </c>
      <c r="HM113" s="450"/>
      <c r="HN113" s="450"/>
      <c r="HO113" s="450"/>
      <c r="HP113" s="450"/>
      <c r="HQ113" s="324"/>
      <c r="HR113" s="239"/>
      <c r="HS113" s="239"/>
      <c r="HT113" s="239"/>
      <c r="HU113" s="239"/>
    </row>
    <row r="114" spans="1:229" s="97" customFormat="1" ht="12" thickBot="1">
      <c r="A114" s="239"/>
      <c r="B114" s="240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239"/>
      <c r="BJ114" s="239"/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39"/>
      <c r="BV114" s="239"/>
      <c r="BW114" s="239"/>
      <c r="BX114" s="239"/>
      <c r="BY114" s="239"/>
      <c r="BZ114" s="239"/>
      <c r="CA114" s="239"/>
      <c r="CB114" s="239"/>
      <c r="CC114" s="239"/>
      <c r="CD114" s="239"/>
      <c r="CE114" s="239"/>
      <c r="CF114" s="239"/>
      <c r="CG114" s="239"/>
      <c r="CH114" s="239"/>
      <c r="CI114" s="239"/>
      <c r="CJ114" s="239"/>
      <c r="CK114" s="239"/>
      <c r="CL114" s="239"/>
      <c r="CM114" s="239"/>
      <c r="CN114" s="239"/>
      <c r="CO114" s="239"/>
      <c r="CP114" s="239"/>
      <c r="CQ114" s="239"/>
      <c r="CR114" s="239"/>
      <c r="CS114" s="239"/>
      <c r="CT114" s="239"/>
      <c r="CU114" s="239"/>
      <c r="CV114" s="239"/>
      <c r="CW114" s="239"/>
      <c r="CX114" s="239"/>
      <c r="CY114" s="239"/>
      <c r="CZ114" s="239"/>
      <c r="DA114" s="239"/>
      <c r="DB114" s="239"/>
      <c r="DC114" s="239"/>
      <c r="DD114" s="239"/>
      <c r="DE114" s="239"/>
      <c r="DF114" s="239"/>
      <c r="DG114" s="239"/>
      <c r="DH114" s="239"/>
      <c r="DI114" s="239"/>
      <c r="DJ114" s="239"/>
      <c r="DK114" s="239"/>
      <c r="DL114" s="239"/>
      <c r="DM114" s="239"/>
      <c r="DN114" s="239"/>
      <c r="DO114" s="239"/>
      <c r="DP114" s="239"/>
      <c r="DQ114" s="239"/>
      <c r="DR114" s="239"/>
      <c r="DS114" s="239"/>
      <c r="DT114" s="239"/>
      <c r="DU114" s="239"/>
      <c r="DV114" s="239"/>
      <c r="DW114" s="239"/>
      <c r="DX114" s="239"/>
      <c r="DY114" s="239"/>
      <c r="DZ114" s="239"/>
      <c r="EA114" s="239"/>
      <c r="EB114" s="239"/>
      <c r="EC114" s="239"/>
      <c r="ED114" s="239"/>
      <c r="EE114" s="239"/>
      <c r="EF114" s="239"/>
      <c r="EG114" s="239"/>
      <c r="EH114" s="239"/>
      <c r="EI114" s="239"/>
      <c r="EJ114" s="239"/>
      <c r="EK114" s="239"/>
      <c r="EL114" s="239"/>
      <c r="EM114" s="239"/>
      <c r="EN114" s="239"/>
      <c r="EO114" s="239"/>
      <c r="EP114" s="239"/>
      <c r="EQ114" s="239"/>
      <c r="ER114" s="239"/>
      <c r="ES114" s="239"/>
      <c r="ET114" s="239"/>
      <c r="EU114" s="239"/>
      <c r="EV114" s="239"/>
      <c r="EW114" s="239"/>
      <c r="EX114" s="239"/>
      <c r="EY114" s="239"/>
      <c r="EZ114" s="239"/>
      <c r="FA114" s="239"/>
      <c r="FB114" s="239"/>
      <c r="FC114" s="239"/>
      <c r="FD114" s="239"/>
      <c r="FE114" s="239"/>
      <c r="FF114" s="239"/>
      <c r="FG114" s="239"/>
      <c r="FH114" s="239"/>
      <c r="FI114" s="239"/>
      <c r="FJ114" s="239"/>
      <c r="FK114" s="239"/>
      <c r="FL114" s="239"/>
      <c r="FM114" s="239"/>
      <c r="FN114" s="239"/>
      <c r="FO114" s="239"/>
      <c r="FP114" s="239"/>
      <c r="FQ114" s="239"/>
      <c r="FR114" s="239"/>
      <c r="FS114" s="239"/>
      <c r="FT114" s="239"/>
      <c r="FU114" s="239"/>
      <c r="FV114" s="239"/>
      <c r="FW114" s="239"/>
      <c r="FX114" s="239"/>
      <c r="FY114" s="239"/>
      <c r="FZ114" s="239"/>
      <c r="GA114" s="239"/>
      <c r="GB114" s="239"/>
      <c r="GC114" s="239"/>
      <c r="GD114" s="239"/>
      <c r="GE114" s="239"/>
      <c r="GF114" s="239"/>
      <c r="GG114" s="239"/>
      <c r="GH114" s="239"/>
      <c r="GI114" s="239"/>
      <c r="GJ114" s="239"/>
      <c r="GK114" s="239"/>
      <c r="GL114" s="239"/>
      <c r="GM114" s="239"/>
      <c r="GN114" s="239"/>
      <c r="GO114" s="239"/>
      <c r="GP114" s="239"/>
      <c r="GQ114" s="239"/>
      <c r="GR114" s="239"/>
      <c r="GS114" s="239"/>
      <c r="GT114" s="239"/>
      <c r="GU114" s="239"/>
      <c r="GV114" s="239"/>
      <c r="GW114" s="239"/>
      <c r="GX114" s="239"/>
      <c r="GY114" s="239"/>
      <c r="GZ114" s="239"/>
      <c r="HA114" s="239"/>
      <c r="HB114" s="239"/>
      <c r="HC114" s="239"/>
      <c r="HD114" s="239"/>
      <c r="HE114" s="239"/>
      <c r="HF114" s="239"/>
      <c r="HG114" s="239"/>
      <c r="HH114" s="239"/>
      <c r="HI114" s="239"/>
      <c r="HJ114" s="239"/>
      <c r="HK114" s="239"/>
      <c r="HL114" s="239"/>
      <c r="HM114" s="239"/>
      <c r="HN114" s="239"/>
      <c r="HO114" s="239"/>
      <c r="HP114" s="239"/>
      <c r="HQ114" s="239"/>
      <c r="HR114" s="239"/>
      <c r="HS114" s="239"/>
      <c r="HT114" s="239"/>
      <c r="HU114" s="239"/>
    </row>
    <row r="115" spans="1:229" s="97" customFormat="1" ht="21.75" thickBot="1">
      <c r="A115" s="207"/>
      <c r="B115" s="236" t="s">
        <v>469</v>
      </c>
      <c r="C115" s="448"/>
      <c r="D115" s="448"/>
      <c r="E115" s="448"/>
      <c r="F115" s="448"/>
      <c r="G115" s="448"/>
      <c r="H115" s="323"/>
      <c r="I115" s="452" t="s">
        <v>447</v>
      </c>
      <c r="J115" s="452"/>
      <c r="K115" s="452"/>
      <c r="L115" s="323"/>
      <c r="M115" s="323"/>
      <c r="N115" s="323" t="s">
        <v>470</v>
      </c>
      <c r="O115" s="323" t="s">
        <v>448</v>
      </c>
      <c r="P115" s="449" t="s">
        <v>471</v>
      </c>
      <c r="Q115" s="449"/>
      <c r="R115" s="449"/>
      <c r="S115" s="449"/>
      <c r="T115" s="449"/>
      <c r="U115" s="447" t="s">
        <v>447</v>
      </c>
      <c r="V115" s="447"/>
      <c r="W115" s="323"/>
      <c r="X115" s="323" t="s">
        <v>335</v>
      </c>
      <c r="Y115" s="323" t="s">
        <v>448</v>
      </c>
      <c r="Z115" s="446" t="s">
        <v>472</v>
      </c>
      <c r="AA115" s="446"/>
      <c r="AB115" s="446"/>
      <c r="AC115" s="446"/>
      <c r="AD115" s="446"/>
      <c r="AE115" s="447" t="s">
        <v>447</v>
      </c>
      <c r="AF115" s="447"/>
      <c r="AG115" s="323"/>
      <c r="AH115" s="323" t="s">
        <v>299</v>
      </c>
      <c r="AI115" s="323" t="s">
        <v>448</v>
      </c>
      <c r="AJ115" s="446" t="s">
        <v>473</v>
      </c>
      <c r="AK115" s="446"/>
      <c r="AL115" s="446"/>
      <c r="AM115" s="446"/>
      <c r="AN115" s="446"/>
      <c r="AO115" s="447" t="s">
        <v>447</v>
      </c>
      <c r="AP115" s="447"/>
      <c r="AQ115" s="323"/>
      <c r="AR115" s="323" t="s">
        <v>299</v>
      </c>
      <c r="AS115" s="323" t="s">
        <v>448</v>
      </c>
      <c r="AT115" s="446" t="s">
        <v>473</v>
      </c>
      <c r="AU115" s="446"/>
      <c r="AV115" s="446"/>
      <c r="AW115" s="446"/>
      <c r="AX115" s="446"/>
      <c r="AY115" s="447" t="s">
        <v>447</v>
      </c>
      <c r="AZ115" s="447"/>
      <c r="BA115" s="323"/>
      <c r="BB115" s="323" t="s">
        <v>335</v>
      </c>
      <c r="BC115" s="323" t="s">
        <v>448</v>
      </c>
      <c r="BD115" s="446" t="s">
        <v>472</v>
      </c>
      <c r="BE115" s="446"/>
      <c r="BF115" s="446"/>
      <c r="BG115" s="446"/>
      <c r="BH115" s="446"/>
      <c r="BI115" s="447" t="s">
        <v>447</v>
      </c>
      <c r="BJ115" s="447"/>
      <c r="BK115" s="323"/>
      <c r="BL115" s="323"/>
      <c r="BM115" s="323" t="s">
        <v>448</v>
      </c>
      <c r="BN115" s="446"/>
      <c r="BO115" s="446"/>
      <c r="BP115" s="446"/>
      <c r="BQ115" s="446"/>
      <c r="BR115" s="446"/>
      <c r="BS115" s="447" t="s">
        <v>447</v>
      </c>
      <c r="BT115" s="447"/>
      <c r="BU115" s="323"/>
      <c r="BV115" s="323">
        <v>216</v>
      </c>
      <c r="BW115" s="323" t="s">
        <v>448</v>
      </c>
      <c r="BX115" s="446">
        <v>6</v>
      </c>
      <c r="BY115" s="446"/>
      <c r="BZ115" s="446"/>
      <c r="CA115" s="446"/>
      <c r="CB115" s="446"/>
      <c r="CC115" s="447" t="s">
        <v>447</v>
      </c>
      <c r="CD115" s="447"/>
      <c r="CE115" s="323"/>
      <c r="CF115" s="323"/>
      <c r="CG115" s="323" t="s">
        <v>448</v>
      </c>
      <c r="CH115" s="446"/>
      <c r="CI115" s="446"/>
      <c r="CJ115" s="446"/>
      <c r="CK115" s="446"/>
      <c r="CL115" s="447" t="s">
        <v>447</v>
      </c>
      <c r="CM115" s="447"/>
      <c r="CN115" s="323"/>
      <c r="CO115" s="323"/>
      <c r="CP115" s="323" t="s">
        <v>448</v>
      </c>
      <c r="CQ115" s="446"/>
      <c r="CR115" s="446"/>
      <c r="CS115" s="446"/>
      <c r="CT115" s="446"/>
      <c r="CU115" s="447" t="s">
        <v>447</v>
      </c>
      <c r="CV115" s="447"/>
      <c r="CW115" s="323"/>
      <c r="CX115" s="323"/>
      <c r="CY115" s="323" t="s">
        <v>448</v>
      </c>
      <c r="CZ115" s="446"/>
      <c r="DA115" s="446"/>
      <c r="DB115" s="446"/>
      <c r="DC115" s="446"/>
      <c r="DD115" s="447" t="s">
        <v>447</v>
      </c>
      <c r="DE115" s="447"/>
      <c r="DF115" s="323"/>
      <c r="DG115" s="323"/>
      <c r="DH115" s="323" t="s">
        <v>448</v>
      </c>
      <c r="DI115" s="446"/>
      <c r="DJ115" s="446"/>
      <c r="DK115" s="446"/>
      <c r="DL115" s="446"/>
      <c r="DM115" s="447" t="s">
        <v>447</v>
      </c>
      <c r="DN115" s="447"/>
      <c r="DO115" s="323"/>
      <c r="DP115" s="323"/>
      <c r="DQ115" s="323" t="s">
        <v>448</v>
      </c>
      <c r="DR115" s="446"/>
      <c r="DS115" s="446"/>
      <c r="DT115" s="446"/>
      <c r="DU115" s="446"/>
      <c r="DV115" s="447" t="s">
        <v>447</v>
      </c>
      <c r="DW115" s="447"/>
      <c r="DX115" s="323"/>
      <c r="DY115" s="323"/>
      <c r="DZ115" s="323" t="s">
        <v>448</v>
      </c>
      <c r="EA115" s="446"/>
      <c r="EB115" s="446"/>
      <c r="EC115" s="446"/>
      <c r="ED115" s="446"/>
      <c r="EE115" s="447" t="s">
        <v>447</v>
      </c>
      <c r="EF115" s="447"/>
      <c r="EG115" s="323"/>
      <c r="EH115" s="323"/>
      <c r="EI115" s="323" t="s">
        <v>448</v>
      </c>
      <c r="EJ115" s="446"/>
      <c r="EK115" s="446"/>
      <c r="EL115" s="446"/>
      <c r="EM115" s="446"/>
      <c r="EN115" s="447" t="s">
        <v>447</v>
      </c>
      <c r="EO115" s="447"/>
      <c r="EP115" s="323"/>
      <c r="EQ115" s="323"/>
      <c r="ER115" s="323" t="s">
        <v>448</v>
      </c>
      <c r="ES115" s="446"/>
      <c r="ET115" s="446"/>
      <c r="EU115" s="446"/>
      <c r="EV115" s="446"/>
      <c r="EW115" s="447" t="s">
        <v>447</v>
      </c>
      <c r="EX115" s="447"/>
      <c r="EY115" s="323"/>
      <c r="EZ115" s="323"/>
      <c r="FA115" s="323" t="s">
        <v>448</v>
      </c>
      <c r="FB115" s="446"/>
      <c r="FC115" s="446"/>
      <c r="FD115" s="446"/>
      <c r="FE115" s="446"/>
      <c r="FF115" s="447" t="s">
        <v>447</v>
      </c>
      <c r="FG115" s="447"/>
      <c r="FH115" s="323"/>
      <c r="FI115" s="323"/>
      <c r="FJ115" s="323" t="s">
        <v>448</v>
      </c>
      <c r="FK115" s="446"/>
      <c r="FL115" s="446"/>
      <c r="FM115" s="446"/>
      <c r="FN115" s="446"/>
      <c r="FO115" s="447" t="s">
        <v>447</v>
      </c>
      <c r="FP115" s="447"/>
      <c r="FQ115" s="323"/>
      <c r="FR115" s="323"/>
      <c r="FS115" s="323" t="s">
        <v>448</v>
      </c>
      <c r="FT115" s="446"/>
      <c r="FU115" s="446"/>
      <c r="FV115" s="446"/>
      <c r="FW115" s="446"/>
      <c r="FX115" s="447" t="s">
        <v>447</v>
      </c>
      <c r="FY115" s="447"/>
      <c r="FZ115" s="323"/>
      <c r="GA115" s="323"/>
      <c r="GB115" s="323" t="s">
        <v>448</v>
      </c>
      <c r="GC115" s="446"/>
      <c r="GD115" s="446"/>
      <c r="GE115" s="446"/>
      <c r="GF115" s="446"/>
      <c r="GG115" s="447" t="s">
        <v>447</v>
      </c>
      <c r="GH115" s="447"/>
      <c r="GI115" s="323"/>
      <c r="GJ115" s="323"/>
      <c r="GK115" s="323" t="s">
        <v>448</v>
      </c>
      <c r="GL115" s="446"/>
      <c r="GM115" s="446"/>
      <c r="GN115" s="446"/>
      <c r="GO115" s="446"/>
      <c r="GP115" s="447" t="s">
        <v>447</v>
      </c>
      <c r="GQ115" s="447"/>
      <c r="GR115" s="323"/>
      <c r="GS115" s="323"/>
      <c r="GT115" s="323" t="s">
        <v>448</v>
      </c>
      <c r="GU115" s="446"/>
      <c r="GV115" s="446"/>
      <c r="GW115" s="446"/>
      <c r="GX115" s="446"/>
      <c r="GY115" s="447" t="s">
        <v>447</v>
      </c>
      <c r="GZ115" s="447"/>
      <c r="HA115" s="323"/>
      <c r="HB115" s="323"/>
      <c r="HC115" s="323" t="s">
        <v>448</v>
      </c>
      <c r="HD115" s="446"/>
      <c r="HE115" s="446"/>
      <c r="HF115" s="446"/>
      <c r="HG115" s="446"/>
      <c r="HH115" s="447" t="s">
        <v>447</v>
      </c>
      <c r="HI115" s="447"/>
      <c r="HJ115" s="323"/>
      <c r="HK115" s="323"/>
      <c r="HL115" s="323" t="s">
        <v>448</v>
      </c>
      <c r="HM115" s="446"/>
      <c r="HN115" s="446"/>
      <c r="HO115" s="446"/>
      <c r="HP115" s="446"/>
      <c r="HQ115" s="324"/>
      <c r="HR115" s="239"/>
      <c r="HS115" s="239"/>
      <c r="HT115" s="239"/>
      <c r="HU115" s="239"/>
    </row>
    <row r="116" spans="1:229" s="97" customFormat="1" ht="14.25" customHeight="1">
      <c r="A116" s="197"/>
      <c r="B116" s="325" t="s">
        <v>467</v>
      </c>
      <c r="C116" s="444"/>
      <c r="D116" s="444"/>
      <c r="E116" s="444"/>
      <c r="F116" s="444"/>
      <c r="G116" s="444"/>
      <c r="H116" s="197"/>
      <c r="I116" s="451" t="s">
        <v>447</v>
      </c>
      <c r="J116" s="451"/>
      <c r="K116" s="451"/>
      <c r="L116" s="197"/>
      <c r="M116" s="197"/>
      <c r="N116" s="197" t="s">
        <v>470</v>
      </c>
      <c r="O116" s="197" t="s">
        <v>448</v>
      </c>
      <c r="P116" s="445" t="s">
        <v>471</v>
      </c>
      <c r="Q116" s="445"/>
      <c r="R116" s="445"/>
      <c r="S116" s="445"/>
      <c r="T116" s="445"/>
      <c r="U116" s="443" t="s">
        <v>447</v>
      </c>
      <c r="V116" s="443"/>
      <c r="W116" s="197"/>
      <c r="X116" s="197" t="s">
        <v>335</v>
      </c>
      <c r="Y116" s="197" t="s">
        <v>448</v>
      </c>
      <c r="Z116" s="450" t="s">
        <v>472</v>
      </c>
      <c r="AA116" s="450"/>
      <c r="AB116" s="450"/>
      <c r="AC116" s="450"/>
      <c r="AD116" s="450"/>
      <c r="AE116" s="443" t="s">
        <v>447</v>
      </c>
      <c r="AF116" s="443"/>
      <c r="AG116" s="197"/>
      <c r="AH116" s="197" t="s">
        <v>299</v>
      </c>
      <c r="AI116" s="197" t="s">
        <v>448</v>
      </c>
      <c r="AJ116" s="450" t="s">
        <v>473</v>
      </c>
      <c r="AK116" s="450"/>
      <c r="AL116" s="450"/>
      <c r="AM116" s="450"/>
      <c r="AN116" s="450"/>
      <c r="AO116" s="443" t="s">
        <v>447</v>
      </c>
      <c r="AP116" s="443"/>
      <c r="AQ116" s="197"/>
      <c r="AR116" s="197" t="s">
        <v>299</v>
      </c>
      <c r="AS116" s="197" t="s">
        <v>448</v>
      </c>
      <c r="AT116" s="450" t="s">
        <v>473</v>
      </c>
      <c r="AU116" s="450"/>
      <c r="AV116" s="450"/>
      <c r="AW116" s="450"/>
      <c r="AX116" s="450"/>
      <c r="AY116" s="443" t="s">
        <v>447</v>
      </c>
      <c r="AZ116" s="443"/>
      <c r="BA116" s="197"/>
      <c r="BB116" s="197" t="s">
        <v>335</v>
      </c>
      <c r="BC116" s="197" t="s">
        <v>448</v>
      </c>
      <c r="BD116" s="450" t="s">
        <v>472</v>
      </c>
      <c r="BE116" s="450"/>
      <c r="BF116" s="450"/>
      <c r="BG116" s="450"/>
      <c r="BH116" s="450"/>
      <c r="BI116" s="443" t="s">
        <v>447</v>
      </c>
      <c r="BJ116" s="443"/>
      <c r="BK116" s="197"/>
      <c r="BL116" s="197"/>
      <c r="BM116" s="197" t="s">
        <v>448</v>
      </c>
      <c r="BN116" s="450"/>
      <c r="BO116" s="450"/>
      <c r="BP116" s="450"/>
      <c r="BQ116" s="450"/>
      <c r="BR116" s="450"/>
      <c r="BS116" s="443" t="s">
        <v>447</v>
      </c>
      <c r="BT116" s="443"/>
      <c r="BU116" s="197"/>
      <c r="BV116" s="197">
        <v>216</v>
      </c>
      <c r="BW116" s="197" t="s">
        <v>448</v>
      </c>
      <c r="BX116" s="450">
        <v>6</v>
      </c>
      <c r="BY116" s="450"/>
      <c r="BZ116" s="450"/>
      <c r="CA116" s="450"/>
      <c r="CB116" s="450"/>
      <c r="CC116" s="443" t="s">
        <v>447</v>
      </c>
      <c r="CD116" s="443"/>
      <c r="CE116" s="197"/>
      <c r="CF116" s="197"/>
      <c r="CG116" s="197" t="s">
        <v>448</v>
      </c>
      <c r="CH116" s="450"/>
      <c r="CI116" s="450"/>
      <c r="CJ116" s="450"/>
      <c r="CK116" s="450"/>
      <c r="CL116" s="443" t="s">
        <v>447</v>
      </c>
      <c r="CM116" s="443"/>
      <c r="CN116" s="197"/>
      <c r="CO116" s="197"/>
      <c r="CP116" s="197" t="s">
        <v>448</v>
      </c>
      <c r="CQ116" s="450"/>
      <c r="CR116" s="450"/>
      <c r="CS116" s="450"/>
      <c r="CT116" s="450"/>
      <c r="CU116" s="443" t="s">
        <v>447</v>
      </c>
      <c r="CV116" s="443"/>
      <c r="CW116" s="197"/>
      <c r="CX116" s="197"/>
      <c r="CY116" s="197" t="s">
        <v>448</v>
      </c>
      <c r="CZ116" s="450"/>
      <c r="DA116" s="450"/>
      <c r="DB116" s="450"/>
      <c r="DC116" s="450"/>
      <c r="DD116" s="443" t="s">
        <v>447</v>
      </c>
      <c r="DE116" s="443"/>
      <c r="DF116" s="197"/>
      <c r="DG116" s="197"/>
      <c r="DH116" s="197" t="s">
        <v>448</v>
      </c>
      <c r="DI116" s="450"/>
      <c r="DJ116" s="450"/>
      <c r="DK116" s="450"/>
      <c r="DL116" s="450"/>
      <c r="DM116" s="443" t="s">
        <v>447</v>
      </c>
      <c r="DN116" s="443"/>
      <c r="DO116" s="197"/>
      <c r="DP116" s="197"/>
      <c r="DQ116" s="197" t="s">
        <v>448</v>
      </c>
      <c r="DR116" s="450"/>
      <c r="DS116" s="450"/>
      <c r="DT116" s="450"/>
      <c r="DU116" s="450"/>
      <c r="DV116" s="443" t="s">
        <v>447</v>
      </c>
      <c r="DW116" s="443"/>
      <c r="DX116" s="197"/>
      <c r="DY116" s="197"/>
      <c r="DZ116" s="197" t="s">
        <v>448</v>
      </c>
      <c r="EA116" s="450"/>
      <c r="EB116" s="450"/>
      <c r="EC116" s="450"/>
      <c r="ED116" s="450"/>
      <c r="EE116" s="443" t="s">
        <v>447</v>
      </c>
      <c r="EF116" s="443"/>
      <c r="EG116" s="197"/>
      <c r="EH116" s="197"/>
      <c r="EI116" s="197" t="s">
        <v>448</v>
      </c>
      <c r="EJ116" s="450"/>
      <c r="EK116" s="450"/>
      <c r="EL116" s="450"/>
      <c r="EM116" s="450"/>
      <c r="EN116" s="443" t="s">
        <v>447</v>
      </c>
      <c r="EO116" s="443"/>
      <c r="EP116" s="197"/>
      <c r="EQ116" s="197"/>
      <c r="ER116" s="197" t="s">
        <v>448</v>
      </c>
      <c r="ES116" s="450"/>
      <c r="ET116" s="450"/>
      <c r="EU116" s="450"/>
      <c r="EV116" s="450"/>
      <c r="EW116" s="443" t="s">
        <v>447</v>
      </c>
      <c r="EX116" s="443"/>
      <c r="EY116" s="197"/>
      <c r="EZ116" s="197"/>
      <c r="FA116" s="197" t="s">
        <v>448</v>
      </c>
      <c r="FB116" s="450"/>
      <c r="FC116" s="450"/>
      <c r="FD116" s="450"/>
      <c r="FE116" s="450"/>
      <c r="FF116" s="443" t="s">
        <v>447</v>
      </c>
      <c r="FG116" s="443"/>
      <c r="FH116" s="197"/>
      <c r="FI116" s="197"/>
      <c r="FJ116" s="197" t="s">
        <v>448</v>
      </c>
      <c r="FK116" s="450"/>
      <c r="FL116" s="450"/>
      <c r="FM116" s="450"/>
      <c r="FN116" s="450"/>
      <c r="FO116" s="443" t="s">
        <v>447</v>
      </c>
      <c r="FP116" s="443"/>
      <c r="FQ116" s="197"/>
      <c r="FR116" s="197"/>
      <c r="FS116" s="197" t="s">
        <v>448</v>
      </c>
      <c r="FT116" s="450"/>
      <c r="FU116" s="450"/>
      <c r="FV116" s="450"/>
      <c r="FW116" s="450"/>
      <c r="FX116" s="443" t="s">
        <v>447</v>
      </c>
      <c r="FY116" s="443"/>
      <c r="FZ116" s="197"/>
      <c r="GA116" s="197"/>
      <c r="GB116" s="197" t="s">
        <v>448</v>
      </c>
      <c r="GC116" s="450"/>
      <c r="GD116" s="450"/>
      <c r="GE116" s="450"/>
      <c r="GF116" s="450"/>
      <c r="GG116" s="443" t="s">
        <v>447</v>
      </c>
      <c r="GH116" s="443"/>
      <c r="GI116" s="197"/>
      <c r="GJ116" s="197"/>
      <c r="GK116" s="197" t="s">
        <v>448</v>
      </c>
      <c r="GL116" s="450"/>
      <c r="GM116" s="450"/>
      <c r="GN116" s="450"/>
      <c r="GO116" s="450"/>
      <c r="GP116" s="443" t="s">
        <v>447</v>
      </c>
      <c r="GQ116" s="443"/>
      <c r="GR116" s="197"/>
      <c r="GS116" s="197"/>
      <c r="GT116" s="197" t="s">
        <v>448</v>
      </c>
      <c r="GU116" s="450"/>
      <c r="GV116" s="450"/>
      <c r="GW116" s="450"/>
      <c r="GX116" s="450"/>
      <c r="GY116" s="443" t="s">
        <v>447</v>
      </c>
      <c r="GZ116" s="443"/>
      <c r="HA116" s="197"/>
      <c r="HB116" s="197"/>
      <c r="HC116" s="197" t="s">
        <v>448</v>
      </c>
      <c r="HD116" s="450"/>
      <c r="HE116" s="450"/>
      <c r="HF116" s="450"/>
      <c r="HG116" s="450"/>
      <c r="HH116" s="443" t="s">
        <v>447</v>
      </c>
      <c r="HI116" s="443"/>
      <c r="HJ116" s="197"/>
      <c r="HK116" s="197"/>
      <c r="HL116" s="197" t="s">
        <v>448</v>
      </c>
      <c r="HM116" s="450"/>
      <c r="HN116" s="450"/>
      <c r="HO116" s="450"/>
      <c r="HP116" s="450"/>
      <c r="HQ116" s="324"/>
      <c r="HR116" s="239"/>
      <c r="HS116" s="239"/>
      <c r="HT116" s="239"/>
      <c r="HU116" s="239"/>
    </row>
    <row r="117" spans="1:229" s="97" customFormat="1" ht="15" customHeight="1">
      <c r="A117" s="197"/>
      <c r="B117" s="325" t="s">
        <v>468</v>
      </c>
      <c r="C117" s="444"/>
      <c r="D117" s="444"/>
      <c r="E117" s="444"/>
      <c r="F117" s="444"/>
      <c r="G117" s="444"/>
      <c r="H117" s="197"/>
      <c r="I117" s="451" t="s">
        <v>447</v>
      </c>
      <c r="J117" s="451"/>
      <c r="K117" s="451"/>
      <c r="L117" s="197"/>
      <c r="M117" s="197"/>
      <c r="N117" s="197"/>
      <c r="O117" s="197" t="s">
        <v>448</v>
      </c>
      <c r="P117" s="445"/>
      <c r="Q117" s="445"/>
      <c r="R117" s="445"/>
      <c r="S117" s="445"/>
      <c r="T117" s="445"/>
      <c r="U117" s="443" t="s">
        <v>447</v>
      </c>
      <c r="V117" s="443"/>
      <c r="W117" s="197"/>
      <c r="X117" s="197"/>
      <c r="Y117" s="197" t="s">
        <v>448</v>
      </c>
      <c r="Z117" s="450"/>
      <c r="AA117" s="450"/>
      <c r="AB117" s="450"/>
      <c r="AC117" s="450"/>
      <c r="AD117" s="450"/>
      <c r="AE117" s="443" t="s">
        <v>447</v>
      </c>
      <c r="AF117" s="443"/>
      <c r="AG117" s="197"/>
      <c r="AH117" s="197"/>
      <c r="AI117" s="197" t="s">
        <v>448</v>
      </c>
      <c r="AJ117" s="450"/>
      <c r="AK117" s="450"/>
      <c r="AL117" s="450"/>
      <c r="AM117" s="450"/>
      <c r="AN117" s="450"/>
      <c r="AO117" s="443" t="s">
        <v>447</v>
      </c>
      <c r="AP117" s="443"/>
      <c r="AQ117" s="197"/>
      <c r="AR117" s="197"/>
      <c r="AS117" s="197" t="s">
        <v>448</v>
      </c>
      <c r="AT117" s="450"/>
      <c r="AU117" s="450"/>
      <c r="AV117" s="450"/>
      <c r="AW117" s="450"/>
      <c r="AX117" s="450"/>
      <c r="AY117" s="443" t="s">
        <v>447</v>
      </c>
      <c r="AZ117" s="443"/>
      <c r="BA117" s="197"/>
      <c r="BB117" s="197"/>
      <c r="BC117" s="197" t="s">
        <v>448</v>
      </c>
      <c r="BD117" s="450"/>
      <c r="BE117" s="450"/>
      <c r="BF117" s="450"/>
      <c r="BG117" s="450"/>
      <c r="BH117" s="450"/>
      <c r="BI117" s="443" t="s">
        <v>447</v>
      </c>
      <c r="BJ117" s="443"/>
      <c r="BK117" s="197"/>
      <c r="BL117" s="197"/>
      <c r="BM117" s="197" t="s">
        <v>448</v>
      </c>
      <c r="BN117" s="450"/>
      <c r="BO117" s="450"/>
      <c r="BP117" s="450"/>
      <c r="BQ117" s="450"/>
      <c r="BR117" s="450"/>
      <c r="BS117" s="443" t="s">
        <v>447</v>
      </c>
      <c r="BT117" s="443"/>
      <c r="BU117" s="197"/>
      <c r="BV117" s="197"/>
      <c r="BW117" s="197" t="s">
        <v>448</v>
      </c>
      <c r="BX117" s="450"/>
      <c r="BY117" s="450"/>
      <c r="BZ117" s="450"/>
      <c r="CA117" s="450"/>
      <c r="CB117" s="450"/>
      <c r="CC117" s="443" t="s">
        <v>447</v>
      </c>
      <c r="CD117" s="443"/>
      <c r="CE117" s="197"/>
      <c r="CF117" s="197"/>
      <c r="CG117" s="197" t="s">
        <v>448</v>
      </c>
      <c r="CH117" s="450"/>
      <c r="CI117" s="450"/>
      <c r="CJ117" s="450"/>
      <c r="CK117" s="450"/>
      <c r="CL117" s="443" t="s">
        <v>447</v>
      </c>
      <c r="CM117" s="443"/>
      <c r="CN117" s="197"/>
      <c r="CO117" s="197"/>
      <c r="CP117" s="197" t="s">
        <v>448</v>
      </c>
      <c r="CQ117" s="450"/>
      <c r="CR117" s="450"/>
      <c r="CS117" s="450"/>
      <c r="CT117" s="450"/>
      <c r="CU117" s="443" t="s">
        <v>447</v>
      </c>
      <c r="CV117" s="443"/>
      <c r="CW117" s="197"/>
      <c r="CX117" s="197"/>
      <c r="CY117" s="197" t="s">
        <v>448</v>
      </c>
      <c r="CZ117" s="450"/>
      <c r="DA117" s="450"/>
      <c r="DB117" s="450"/>
      <c r="DC117" s="450"/>
      <c r="DD117" s="443" t="s">
        <v>447</v>
      </c>
      <c r="DE117" s="443"/>
      <c r="DF117" s="197"/>
      <c r="DG117" s="197"/>
      <c r="DH117" s="197" t="s">
        <v>448</v>
      </c>
      <c r="DI117" s="450"/>
      <c r="DJ117" s="450"/>
      <c r="DK117" s="450"/>
      <c r="DL117" s="450"/>
      <c r="DM117" s="443" t="s">
        <v>447</v>
      </c>
      <c r="DN117" s="443"/>
      <c r="DO117" s="197"/>
      <c r="DP117" s="197"/>
      <c r="DQ117" s="197" t="s">
        <v>448</v>
      </c>
      <c r="DR117" s="450"/>
      <c r="DS117" s="450"/>
      <c r="DT117" s="450"/>
      <c r="DU117" s="450"/>
      <c r="DV117" s="443" t="s">
        <v>447</v>
      </c>
      <c r="DW117" s="443"/>
      <c r="DX117" s="197"/>
      <c r="DY117" s="197"/>
      <c r="DZ117" s="197" t="s">
        <v>448</v>
      </c>
      <c r="EA117" s="450"/>
      <c r="EB117" s="450"/>
      <c r="EC117" s="450"/>
      <c r="ED117" s="450"/>
      <c r="EE117" s="443" t="s">
        <v>447</v>
      </c>
      <c r="EF117" s="443"/>
      <c r="EG117" s="197"/>
      <c r="EH117" s="197"/>
      <c r="EI117" s="197" t="s">
        <v>448</v>
      </c>
      <c r="EJ117" s="450"/>
      <c r="EK117" s="450"/>
      <c r="EL117" s="450"/>
      <c r="EM117" s="450"/>
      <c r="EN117" s="443" t="s">
        <v>447</v>
      </c>
      <c r="EO117" s="443"/>
      <c r="EP117" s="197"/>
      <c r="EQ117" s="197"/>
      <c r="ER117" s="197" t="s">
        <v>448</v>
      </c>
      <c r="ES117" s="450"/>
      <c r="ET117" s="450"/>
      <c r="EU117" s="450"/>
      <c r="EV117" s="450"/>
      <c r="EW117" s="443" t="s">
        <v>447</v>
      </c>
      <c r="EX117" s="443"/>
      <c r="EY117" s="197"/>
      <c r="EZ117" s="197"/>
      <c r="FA117" s="197" t="s">
        <v>448</v>
      </c>
      <c r="FB117" s="450"/>
      <c r="FC117" s="450"/>
      <c r="FD117" s="450"/>
      <c r="FE117" s="450"/>
      <c r="FF117" s="443" t="s">
        <v>447</v>
      </c>
      <c r="FG117" s="443"/>
      <c r="FH117" s="197"/>
      <c r="FI117" s="197"/>
      <c r="FJ117" s="197" t="s">
        <v>448</v>
      </c>
      <c r="FK117" s="450"/>
      <c r="FL117" s="450"/>
      <c r="FM117" s="450"/>
      <c r="FN117" s="450"/>
      <c r="FO117" s="443" t="s">
        <v>447</v>
      </c>
      <c r="FP117" s="443"/>
      <c r="FQ117" s="197"/>
      <c r="FR117" s="197"/>
      <c r="FS117" s="197" t="s">
        <v>448</v>
      </c>
      <c r="FT117" s="450"/>
      <c r="FU117" s="450"/>
      <c r="FV117" s="450"/>
      <c r="FW117" s="450"/>
      <c r="FX117" s="443" t="s">
        <v>447</v>
      </c>
      <c r="FY117" s="443"/>
      <c r="FZ117" s="197"/>
      <c r="GA117" s="197"/>
      <c r="GB117" s="197" t="s">
        <v>448</v>
      </c>
      <c r="GC117" s="450"/>
      <c r="GD117" s="450"/>
      <c r="GE117" s="450"/>
      <c r="GF117" s="450"/>
      <c r="GG117" s="443" t="s">
        <v>447</v>
      </c>
      <c r="GH117" s="443"/>
      <c r="GI117" s="197"/>
      <c r="GJ117" s="197"/>
      <c r="GK117" s="197" t="s">
        <v>448</v>
      </c>
      <c r="GL117" s="450"/>
      <c r="GM117" s="450"/>
      <c r="GN117" s="450"/>
      <c r="GO117" s="450"/>
      <c r="GP117" s="443" t="s">
        <v>447</v>
      </c>
      <c r="GQ117" s="443"/>
      <c r="GR117" s="197"/>
      <c r="GS117" s="197"/>
      <c r="GT117" s="197" t="s">
        <v>448</v>
      </c>
      <c r="GU117" s="450"/>
      <c r="GV117" s="450"/>
      <c r="GW117" s="450"/>
      <c r="GX117" s="450"/>
      <c r="GY117" s="443" t="s">
        <v>447</v>
      </c>
      <c r="GZ117" s="443"/>
      <c r="HA117" s="197"/>
      <c r="HB117" s="197"/>
      <c r="HC117" s="197" t="s">
        <v>448</v>
      </c>
      <c r="HD117" s="450"/>
      <c r="HE117" s="450"/>
      <c r="HF117" s="450"/>
      <c r="HG117" s="450"/>
      <c r="HH117" s="443" t="s">
        <v>447</v>
      </c>
      <c r="HI117" s="443"/>
      <c r="HJ117" s="197"/>
      <c r="HK117" s="197"/>
      <c r="HL117" s="197" t="s">
        <v>448</v>
      </c>
      <c r="HM117" s="450"/>
      <c r="HN117" s="450"/>
      <c r="HO117" s="450"/>
      <c r="HP117" s="450"/>
      <c r="HQ117" s="324"/>
      <c r="HR117" s="239"/>
      <c r="HS117" s="239"/>
      <c r="HT117" s="239"/>
      <c r="HU117" s="239"/>
    </row>
    <row r="118" spans="1:229" s="97" customFormat="1" ht="12" thickBot="1">
      <c r="A118" s="239"/>
      <c r="B118" s="240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</row>
    <row r="119" spans="1:229" s="97" customFormat="1" ht="12" thickBot="1">
      <c r="A119" s="207" t="s">
        <v>474</v>
      </c>
      <c r="B119" s="326" t="s">
        <v>475</v>
      </c>
      <c r="C119" s="235"/>
      <c r="D119" s="235"/>
      <c r="E119" s="235"/>
      <c r="F119" s="323"/>
      <c r="G119" s="323"/>
      <c r="H119" s="449"/>
      <c r="I119" s="449"/>
      <c r="J119" s="449"/>
      <c r="K119" s="449"/>
      <c r="L119" s="449"/>
      <c r="M119" s="449"/>
      <c r="N119" s="449"/>
      <c r="O119" s="323" t="s">
        <v>448</v>
      </c>
      <c r="P119" s="449" t="s">
        <v>472</v>
      </c>
      <c r="Q119" s="449"/>
      <c r="R119" s="449"/>
      <c r="S119" s="449"/>
      <c r="T119" s="449"/>
      <c r="U119" s="447"/>
      <c r="V119" s="447"/>
      <c r="W119" s="447"/>
      <c r="X119" s="447"/>
      <c r="Y119" s="323" t="s">
        <v>448</v>
      </c>
      <c r="Z119" s="446"/>
      <c r="AA119" s="446"/>
      <c r="AB119" s="446"/>
      <c r="AC119" s="446"/>
      <c r="AD119" s="446"/>
      <c r="AE119" s="447"/>
      <c r="AF119" s="447"/>
      <c r="AG119" s="447"/>
      <c r="AH119" s="447"/>
      <c r="AI119" s="323" t="s">
        <v>448</v>
      </c>
      <c r="AJ119" s="446"/>
      <c r="AK119" s="446"/>
      <c r="AL119" s="446"/>
      <c r="AM119" s="446"/>
      <c r="AN119" s="446"/>
      <c r="AO119" s="447"/>
      <c r="AP119" s="447"/>
      <c r="AQ119" s="447"/>
      <c r="AR119" s="447"/>
      <c r="AS119" s="323" t="s">
        <v>448</v>
      </c>
      <c r="AT119" s="446"/>
      <c r="AU119" s="446"/>
      <c r="AV119" s="446"/>
      <c r="AW119" s="446"/>
      <c r="AX119" s="446"/>
      <c r="AY119" s="447"/>
      <c r="AZ119" s="447"/>
      <c r="BA119" s="447"/>
      <c r="BB119" s="447"/>
      <c r="BC119" s="323" t="s">
        <v>448</v>
      </c>
      <c r="BD119" s="446"/>
      <c r="BE119" s="446"/>
      <c r="BF119" s="446"/>
      <c r="BG119" s="446"/>
      <c r="BH119" s="446"/>
      <c r="BI119" s="447"/>
      <c r="BJ119" s="447"/>
      <c r="BK119" s="447"/>
      <c r="BL119" s="447"/>
      <c r="BM119" s="323" t="s">
        <v>448</v>
      </c>
      <c r="BN119" s="446"/>
      <c r="BO119" s="446"/>
      <c r="BP119" s="446"/>
      <c r="BQ119" s="446"/>
      <c r="BR119" s="446"/>
      <c r="BS119" s="447"/>
      <c r="BT119" s="447"/>
      <c r="BU119" s="447"/>
      <c r="BV119" s="447"/>
      <c r="BW119" s="323" t="s">
        <v>448</v>
      </c>
      <c r="BX119" s="446" t="s">
        <v>472</v>
      </c>
      <c r="BY119" s="446"/>
      <c r="BZ119" s="446"/>
      <c r="CA119" s="446"/>
      <c r="CB119" s="446"/>
      <c r="CC119" s="447"/>
      <c r="CD119" s="447"/>
      <c r="CE119" s="447"/>
      <c r="CF119" s="447"/>
      <c r="CG119" s="323" t="s">
        <v>448</v>
      </c>
      <c r="CH119" s="446"/>
      <c r="CI119" s="446"/>
      <c r="CJ119" s="446"/>
      <c r="CK119" s="446"/>
      <c r="CL119" s="447"/>
      <c r="CM119" s="447"/>
      <c r="CN119" s="447"/>
      <c r="CO119" s="447"/>
      <c r="CP119" s="323" t="s">
        <v>448</v>
      </c>
      <c r="CQ119" s="446"/>
      <c r="CR119" s="446"/>
      <c r="CS119" s="446"/>
      <c r="CT119" s="446"/>
      <c r="CU119" s="447"/>
      <c r="CV119" s="447"/>
      <c r="CW119" s="447"/>
      <c r="CX119" s="447"/>
      <c r="CY119" s="323" t="s">
        <v>448</v>
      </c>
      <c r="CZ119" s="446"/>
      <c r="DA119" s="446"/>
      <c r="DB119" s="446"/>
      <c r="DC119" s="446"/>
      <c r="DD119" s="447"/>
      <c r="DE119" s="447"/>
      <c r="DF119" s="447"/>
      <c r="DG119" s="447"/>
      <c r="DH119" s="323" t="s">
        <v>448</v>
      </c>
      <c r="DI119" s="446"/>
      <c r="DJ119" s="446"/>
      <c r="DK119" s="446"/>
      <c r="DL119" s="446"/>
      <c r="DM119" s="447"/>
      <c r="DN119" s="447"/>
      <c r="DO119" s="447"/>
      <c r="DP119" s="447"/>
      <c r="DQ119" s="323" t="s">
        <v>448</v>
      </c>
      <c r="DR119" s="446"/>
      <c r="DS119" s="446"/>
      <c r="DT119" s="446"/>
      <c r="DU119" s="446"/>
      <c r="DV119" s="447"/>
      <c r="DW119" s="447"/>
      <c r="DX119" s="447"/>
      <c r="DY119" s="447"/>
      <c r="DZ119" s="323" t="s">
        <v>448</v>
      </c>
      <c r="EA119" s="446"/>
      <c r="EB119" s="446"/>
      <c r="EC119" s="446"/>
      <c r="ED119" s="446"/>
      <c r="EE119" s="447"/>
      <c r="EF119" s="447"/>
      <c r="EG119" s="447"/>
      <c r="EH119" s="447"/>
      <c r="EI119" s="323" t="s">
        <v>448</v>
      </c>
      <c r="EJ119" s="446"/>
      <c r="EK119" s="446"/>
      <c r="EL119" s="446"/>
      <c r="EM119" s="446"/>
      <c r="EN119" s="447"/>
      <c r="EO119" s="447"/>
      <c r="EP119" s="447"/>
      <c r="EQ119" s="447"/>
      <c r="ER119" s="323" t="s">
        <v>448</v>
      </c>
      <c r="ES119" s="446"/>
      <c r="ET119" s="446"/>
      <c r="EU119" s="446"/>
      <c r="EV119" s="446"/>
      <c r="EW119" s="447"/>
      <c r="EX119" s="447"/>
      <c r="EY119" s="447"/>
      <c r="EZ119" s="447"/>
      <c r="FA119" s="323" t="s">
        <v>448</v>
      </c>
      <c r="FB119" s="446"/>
      <c r="FC119" s="446"/>
      <c r="FD119" s="446"/>
      <c r="FE119" s="446"/>
      <c r="FF119" s="447"/>
      <c r="FG119" s="447"/>
      <c r="FH119" s="447"/>
      <c r="FI119" s="447"/>
      <c r="FJ119" s="323" t="s">
        <v>448</v>
      </c>
      <c r="FK119" s="446"/>
      <c r="FL119" s="446"/>
      <c r="FM119" s="446"/>
      <c r="FN119" s="446"/>
      <c r="FO119" s="447"/>
      <c r="FP119" s="447"/>
      <c r="FQ119" s="447"/>
      <c r="FR119" s="447"/>
      <c r="FS119" s="323" t="s">
        <v>448</v>
      </c>
      <c r="FT119" s="446"/>
      <c r="FU119" s="446"/>
      <c r="FV119" s="446"/>
      <c r="FW119" s="446"/>
      <c r="FX119" s="447"/>
      <c r="FY119" s="447"/>
      <c r="FZ119" s="447"/>
      <c r="GA119" s="447"/>
      <c r="GB119" s="323" t="s">
        <v>448</v>
      </c>
      <c r="GC119" s="446"/>
      <c r="GD119" s="446"/>
      <c r="GE119" s="446"/>
      <c r="GF119" s="446"/>
      <c r="GG119" s="447"/>
      <c r="GH119" s="447"/>
      <c r="GI119" s="447"/>
      <c r="GJ119" s="447"/>
      <c r="GK119" s="323" t="s">
        <v>448</v>
      </c>
      <c r="GL119" s="446"/>
      <c r="GM119" s="446"/>
      <c r="GN119" s="446"/>
      <c r="GO119" s="446"/>
      <c r="GP119" s="447"/>
      <c r="GQ119" s="447"/>
      <c r="GR119" s="447"/>
      <c r="GS119" s="447"/>
      <c r="GT119" s="323" t="s">
        <v>448</v>
      </c>
      <c r="GU119" s="446"/>
      <c r="GV119" s="446"/>
      <c r="GW119" s="446"/>
      <c r="GX119" s="446"/>
      <c r="GY119" s="447"/>
      <c r="GZ119" s="447"/>
      <c r="HA119" s="447"/>
      <c r="HB119" s="447"/>
      <c r="HC119" s="323" t="s">
        <v>448</v>
      </c>
      <c r="HD119" s="446"/>
      <c r="HE119" s="446"/>
      <c r="HF119" s="446"/>
      <c r="HG119" s="446"/>
      <c r="HH119" s="447"/>
      <c r="HI119" s="447"/>
      <c r="HJ119" s="447"/>
      <c r="HK119" s="447"/>
      <c r="HL119" s="323" t="s">
        <v>448</v>
      </c>
      <c r="HM119" s="446"/>
      <c r="HN119" s="446"/>
      <c r="HO119" s="446"/>
      <c r="HP119" s="446"/>
      <c r="HQ119" s="324"/>
      <c r="HR119" s="239"/>
      <c r="HS119" s="239"/>
      <c r="HT119" s="239"/>
      <c r="HU119" s="239"/>
    </row>
    <row r="120" spans="1:229" s="97" customFormat="1" ht="12" thickBot="1">
      <c r="A120" s="239"/>
      <c r="B120" s="240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</row>
    <row r="121" spans="1:229" s="97" customFormat="1" ht="21.75" thickBot="1">
      <c r="A121" s="207"/>
      <c r="B121" s="236" t="s">
        <v>476</v>
      </c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323" t="s">
        <v>448</v>
      </c>
      <c r="P121" s="449" t="s">
        <v>459</v>
      </c>
      <c r="Q121" s="449"/>
      <c r="R121" s="449"/>
      <c r="S121" s="449"/>
      <c r="T121" s="449"/>
      <c r="U121" s="447"/>
      <c r="V121" s="447"/>
      <c r="W121" s="447"/>
      <c r="X121" s="447"/>
      <c r="Y121" s="323" t="s">
        <v>448</v>
      </c>
      <c r="Z121" s="446"/>
      <c r="AA121" s="446"/>
      <c r="AB121" s="446"/>
      <c r="AC121" s="446"/>
      <c r="AD121" s="446"/>
      <c r="AE121" s="447"/>
      <c r="AF121" s="447"/>
      <c r="AG121" s="447"/>
      <c r="AH121" s="447"/>
      <c r="AI121" s="323" t="s">
        <v>448</v>
      </c>
      <c r="AJ121" s="446"/>
      <c r="AK121" s="446"/>
      <c r="AL121" s="446"/>
      <c r="AM121" s="446"/>
      <c r="AN121" s="446"/>
      <c r="AO121" s="447"/>
      <c r="AP121" s="447"/>
      <c r="AQ121" s="447"/>
      <c r="AR121" s="447"/>
      <c r="AS121" s="323" t="s">
        <v>448</v>
      </c>
      <c r="AT121" s="446"/>
      <c r="AU121" s="446"/>
      <c r="AV121" s="446"/>
      <c r="AW121" s="446"/>
      <c r="AX121" s="446"/>
      <c r="AY121" s="447"/>
      <c r="AZ121" s="447"/>
      <c r="BA121" s="447"/>
      <c r="BB121" s="447"/>
      <c r="BC121" s="323" t="s">
        <v>448</v>
      </c>
      <c r="BD121" s="446"/>
      <c r="BE121" s="446"/>
      <c r="BF121" s="446"/>
      <c r="BG121" s="446"/>
      <c r="BH121" s="446"/>
      <c r="BI121" s="447"/>
      <c r="BJ121" s="447"/>
      <c r="BK121" s="447"/>
      <c r="BL121" s="447"/>
      <c r="BM121" s="323" t="s">
        <v>448</v>
      </c>
      <c r="BN121" s="446"/>
      <c r="BO121" s="446"/>
      <c r="BP121" s="446"/>
      <c r="BQ121" s="446"/>
      <c r="BR121" s="446"/>
      <c r="BS121" s="447"/>
      <c r="BT121" s="447"/>
      <c r="BU121" s="447"/>
      <c r="BV121" s="447"/>
      <c r="BW121" s="323" t="s">
        <v>448</v>
      </c>
      <c r="BX121" s="446" t="s">
        <v>459</v>
      </c>
      <c r="BY121" s="446"/>
      <c r="BZ121" s="446"/>
      <c r="CA121" s="446"/>
      <c r="CB121" s="446"/>
      <c r="CC121" s="447"/>
      <c r="CD121" s="447"/>
      <c r="CE121" s="447"/>
      <c r="CF121" s="447"/>
      <c r="CG121" s="323" t="s">
        <v>448</v>
      </c>
      <c r="CH121" s="446"/>
      <c r="CI121" s="446"/>
      <c r="CJ121" s="446"/>
      <c r="CK121" s="446"/>
      <c r="CL121" s="447"/>
      <c r="CM121" s="447"/>
      <c r="CN121" s="447"/>
      <c r="CO121" s="447"/>
      <c r="CP121" s="323" t="s">
        <v>448</v>
      </c>
      <c r="CQ121" s="446"/>
      <c r="CR121" s="446"/>
      <c r="CS121" s="446"/>
      <c r="CT121" s="446"/>
      <c r="CU121" s="447"/>
      <c r="CV121" s="447"/>
      <c r="CW121" s="447"/>
      <c r="CX121" s="447"/>
      <c r="CY121" s="323" t="s">
        <v>448</v>
      </c>
      <c r="CZ121" s="446"/>
      <c r="DA121" s="446"/>
      <c r="DB121" s="446"/>
      <c r="DC121" s="446"/>
      <c r="DD121" s="447"/>
      <c r="DE121" s="447"/>
      <c r="DF121" s="447"/>
      <c r="DG121" s="447"/>
      <c r="DH121" s="323" t="s">
        <v>448</v>
      </c>
      <c r="DI121" s="446"/>
      <c r="DJ121" s="446"/>
      <c r="DK121" s="446"/>
      <c r="DL121" s="446"/>
      <c r="DM121" s="447"/>
      <c r="DN121" s="447"/>
      <c r="DO121" s="447"/>
      <c r="DP121" s="447"/>
      <c r="DQ121" s="323" t="s">
        <v>448</v>
      </c>
      <c r="DR121" s="446"/>
      <c r="DS121" s="446"/>
      <c r="DT121" s="446"/>
      <c r="DU121" s="446"/>
      <c r="DV121" s="447"/>
      <c r="DW121" s="447"/>
      <c r="DX121" s="447"/>
      <c r="DY121" s="447"/>
      <c r="DZ121" s="323" t="s">
        <v>448</v>
      </c>
      <c r="EA121" s="446"/>
      <c r="EB121" s="446"/>
      <c r="EC121" s="446"/>
      <c r="ED121" s="446"/>
      <c r="EE121" s="447"/>
      <c r="EF121" s="447"/>
      <c r="EG121" s="447"/>
      <c r="EH121" s="447"/>
      <c r="EI121" s="323" t="s">
        <v>448</v>
      </c>
      <c r="EJ121" s="446"/>
      <c r="EK121" s="446"/>
      <c r="EL121" s="446"/>
      <c r="EM121" s="446"/>
      <c r="EN121" s="447"/>
      <c r="EO121" s="447"/>
      <c r="EP121" s="447"/>
      <c r="EQ121" s="447"/>
      <c r="ER121" s="323" t="s">
        <v>448</v>
      </c>
      <c r="ES121" s="446"/>
      <c r="ET121" s="446"/>
      <c r="EU121" s="446"/>
      <c r="EV121" s="446"/>
      <c r="EW121" s="447"/>
      <c r="EX121" s="447"/>
      <c r="EY121" s="447"/>
      <c r="EZ121" s="447"/>
      <c r="FA121" s="323" t="s">
        <v>448</v>
      </c>
      <c r="FB121" s="446"/>
      <c r="FC121" s="446"/>
      <c r="FD121" s="446"/>
      <c r="FE121" s="446"/>
      <c r="FF121" s="447"/>
      <c r="FG121" s="447"/>
      <c r="FH121" s="447"/>
      <c r="FI121" s="447"/>
      <c r="FJ121" s="323" t="s">
        <v>448</v>
      </c>
      <c r="FK121" s="446"/>
      <c r="FL121" s="446"/>
      <c r="FM121" s="446"/>
      <c r="FN121" s="446"/>
      <c r="FO121" s="447"/>
      <c r="FP121" s="447"/>
      <c r="FQ121" s="447"/>
      <c r="FR121" s="447"/>
      <c r="FS121" s="323" t="s">
        <v>448</v>
      </c>
      <c r="FT121" s="446"/>
      <c r="FU121" s="446"/>
      <c r="FV121" s="446"/>
      <c r="FW121" s="446"/>
      <c r="FX121" s="447"/>
      <c r="FY121" s="447"/>
      <c r="FZ121" s="447"/>
      <c r="GA121" s="447"/>
      <c r="GB121" s="323" t="s">
        <v>448</v>
      </c>
      <c r="GC121" s="446"/>
      <c r="GD121" s="446"/>
      <c r="GE121" s="446"/>
      <c r="GF121" s="446"/>
      <c r="GG121" s="447"/>
      <c r="GH121" s="447"/>
      <c r="GI121" s="447"/>
      <c r="GJ121" s="447"/>
      <c r="GK121" s="323" t="s">
        <v>448</v>
      </c>
      <c r="GL121" s="446"/>
      <c r="GM121" s="446"/>
      <c r="GN121" s="446"/>
      <c r="GO121" s="446"/>
      <c r="GP121" s="447"/>
      <c r="GQ121" s="447"/>
      <c r="GR121" s="447"/>
      <c r="GS121" s="447"/>
      <c r="GT121" s="323" t="s">
        <v>448</v>
      </c>
      <c r="GU121" s="446"/>
      <c r="GV121" s="446"/>
      <c r="GW121" s="446"/>
      <c r="GX121" s="446"/>
      <c r="GY121" s="447"/>
      <c r="GZ121" s="447"/>
      <c r="HA121" s="447"/>
      <c r="HB121" s="447"/>
      <c r="HC121" s="323" t="s">
        <v>448</v>
      </c>
      <c r="HD121" s="446"/>
      <c r="HE121" s="446"/>
      <c r="HF121" s="446"/>
      <c r="HG121" s="446"/>
      <c r="HH121" s="447"/>
      <c r="HI121" s="447"/>
      <c r="HJ121" s="447"/>
      <c r="HK121" s="447"/>
      <c r="HL121" s="323" t="s">
        <v>448</v>
      </c>
      <c r="HM121" s="446"/>
      <c r="HN121" s="446"/>
      <c r="HO121" s="446"/>
      <c r="HP121" s="446"/>
      <c r="HQ121" s="324"/>
      <c r="HR121" s="239"/>
      <c r="HS121" s="239"/>
      <c r="HT121" s="239"/>
      <c r="HU121" s="239"/>
    </row>
    <row r="122" spans="1:229" s="97" customFormat="1" ht="21">
      <c r="A122" s="197"/>
      <c r="B122" s="325" t="s">
        <v>477</v>
      </c>
      <c r="C122" s="444"/>
      <c r="D122" s="444"/>
      <c r="E122" s="444"/>
      <c r="F122" s="444"/>
      <c r="G122" s="444"/>
      <c r="H122" s="444"/>
      <c r="I122" s="444"/>
      <c r="J122" s="444"/>
      <c r="K122" s="444"/>
      <c r="L122" s="444"/>
      <c r="M122" s="444"/>
      <c r="N122" s="444"/>
      <c r="O122" s="197" t="s">
        <v>448</v>
      </c>
      <c r="P122" s="445" t="s">
        <v>472</v>
      </c>
      <c r="Q122" s="445"/>
      <c r="R122" s="445"/>
      <c r="S122" s="445"/>
      <c r="T122" s="445"/>
      <c r="U122" s="443"/>
      <c r="V122" s="443"/>
      <c r="W122" s="443"/>
      <c r="X122" s="443"/>
      <c r="Y122" s="197" t="s">
        <v>448</v>
      </c>
      <c r="Z122" s="201"/>
      <c r="AA122" s="442"/>
      <c r="AB122" s="442"/>
      <c r="AC122" s="442"/>
      <c r="AD122" s="442"/>
      <c r="AE122" s="443"/>
      <c r="AF122" s="443"/>
      <c r="AG122" s="443"/>
      <c r="AH122" s="443"/>
      <c r="AI122" s="197" t="s">
        <v>448</v>
      </c>
      <c r="AJ122" s="201"/>
      <c r="AK122" s="442"/>
      <c r="AL122" s="442"/>
      <c r="AM122" s="442"/>
      <c r="AN122" s="442"/>
      <c r="AO122" s="443"/>
      <c r="AP122" s="443"/>
      <c r="AQ122" s="443"/>
      <c r="AR122" s="443"/>
      <c r="AS122" s="197" t="s">
        <v>448</v>
      </c>
      <c r="AT122" s="201"/>
      <c r="AU122" s="442"/>
      <c r="AV122" s="442"/>
      <c r="AW122" s="442"/>
      <c r="AX122" s="442"/>
      <c r="AY122" s="443"/>
      <c r="AZ122" s="443"/>
      <c r="BA122" s="443"/>
      <c r="BB122" s="443"/>
      <c r="BC122" s="197" t="s">
        <v>448</v>
      </c>
      <c r="BD122" s="201"/>
      <c r="BE122" s="442"/>
      <c r="BF122" s="442"/>
      <c r="BG122" s="442"/>
      <c r="BH122" s="442"/>
      <c r="BI122" s="443"/>
      <c r="BJ122" s="443"/>
      <c r="BK122" s="443"/>
      <c r="BL122" s="443"/>
      <c r="BM122" s="197" t="s">
        <v>448</v>
      </c>
      <c r="BN122" s="201"/>
      <c r="BO122" s="442"/>
      <c r="BP122" s="442"/>
      <c r="BQ122" s="442"/>
      <c r="BR122" s="442"/>
      <c r="BS122" s="443"/>
      <c r="BT122" s="443"/>
      <c r="BU122" s="443"/>
      <c r="BV122" s="443"/>
      <c r="BW122" s="197" t="s">
        <v>448</v>
      </c>
      <c r="BX122" s="201" t="s">
        <v>31</v>
      </c>
      <c r="BY122" s="442"/>
      <c r="BZ122" s="442"/>
      <c r="CA122" s="442"/>
      <c r="CB122" s="442"/>
      <c r="CC122" s="443"/>
      <c r="CD122" s="443"/>
      <c r="CE122" s="443"/>
      <c r="CF122" s="443"/>
      <c r="CG122" s="197" t="s">
        <v>448</v>
      </c>
      <c r="CH122" s="201"/>
      <c r="CI122" s="442"/>
      <c r="CJ122" s="442"/>
      <c r="CK122" s="442"/>
      <c r="CL122" s="443"/>
      <c r="CM122" s="443"/>
      <c r="CN122" s="443"/>
      <c r="CO122" s="443"/>
      <c r="CP122" s="197" t="s">
        <v>448</v>
      </c>
      <c r="CQ122" s="201"/>
      <c r="CR122" s="442"/>
      <c r="CS122" s="442"/>
      <c r="CT122" s="442"/>
      <c r="CU122" s="443"/>
      <c r="CV122" s="443"/>
      <c r="CW122" s="443"/>
      <c r="CX122" s="443"/>
      <c r="CY122" s="197" t="s">
        <v>448</v>
      </c>
      <c r="CZ122" s="201"/>
      <c r="DA122" s="442"/>
      <c r="DB122" s="442"/>
      <c r="DC122" s="442"/>
      <c r="DD122" s="443"/>
      <c r="DE122" s="443"/>
      <c r="DF122" s="443"/>
      <c r="DG122" s="443"/>
      <c r="DH122" s="197" t="s">
        <v>448</v>
      </c>
      <c r="DI122" s="201"/>
      <c r="DJ122" s="442"/>
      <c r="DK122" s="442"/>
      <c r="DL122" s="442"/>
      <c r="DM122" s="443"/>
      <c r="DN122" s="443"/>
      <c r="DO122" s="443"/>
      <c r="DP122" s="443"/>
      <c r="DQ122" s="197" t="s">
        <v>448</v>
      </c>
      <c r="DR122" s="201"/>
      <c r="DS122" s="442"/>
      <c r="DT122" s="442"/>
      <c r="DU122" s="442"/>
      <c r="DV122" s="443"/>
      <c r="DW122" s="443"/>
      <c r="DX122" s="443"/>
      <c r="DY122" s="443"/>
      <c r="DZ122" s="197" t="s">
        <v>448</v>
      </c>
      <c r="EA122" s="201"/>
      <c r="EB122" s="442"/>
      <c r="EC122" s="442"/>
      <c r="ED122" s="442"/>
      <c r="EE122" s="443"/>
      <c r="EF122" s="443"/>
      <c r="EG122" s="443"/>
      <c r="EH122" s="443"/>
      <c r="EI122" s="197" t="s">
        <v>448</v>
      </c>
      <c r="EJ122" s="201"/>
      <c r="EK122" s="442"/>
      <c r="EL122" s="442"/>
      <c r="EM122" s="442"/>
      <c r="EN122" s="443"/>
      <c r="EO122" s="443"/>
      <c r="EP122" s="443"/>
      <c r="EQ122" s="443"/>
      <c r="ER122" s="197" t="s">
        <v>448</v>
      </c>
      <c r="ES122" s="201"/>
      <c r="ET122" s="442"/>
      <c r="EU122" s="442"/>
      <c r="EV122" s="442"/>
      <c r="EW122" s="443"/>
      <c r="EX122" s="443"/>
      <c r="EY122" s="443"/>
      <c r="EZ122" s="443"/>
      <c r="FA122" s="197" t="s">
        <v>448</v>
      </c>
      <c r="FB122" s="201"/>
      <c r="FC122" s="442"/>
      <c r="FD122" s="442"/>
      <c r="FE122" s="442"/>
      <c r="FF122" s="443"/>
      <c r="FG122" s="443"/>
      <c r="FH122" s="443"/>
      <c r="FI122" s="443"/>
      <c r="FJ122" s="197" t="s">
        <v>448</v>
      </c>
      <c r="FK122" s="201"/>
      <c r="FL122" s="442"/>
      <c r="FM122" s="442"/>
      <c r="FN122" s="442"/>
      <c r="FO122" s="443"/>
      <c r="FP122" s="443"/>
      <c r="FQ122" s="443"/>
      <c r="FR122" s="443"/>
      <c r="FS122" s="197" t="s">
        <v>448</v>
      </c>
      <c r="FT122" s="201"/>
      <c r="FU122" s="442"/>
      <c r="FV122" s="442"/>
      <c r="FW122" s="442"/>
      <c r="FX122" s="443"/>
      <c r="FY122" s="443"/>
      <c r="FZ122" s="443"/>
      <c r="GA122" s="443"/>
      <c r="GB122" s="197" t="s">
        <v>448</v>
      </c>
      <c r="GC122" s="201"/>
      <c r="GD122" s="442"/>
      <c r="GE122" s="442"/>
      <c r="GF122" s="442"/>
      <c r="GG122" s="443"/>
      <c r="GH122" s="443"/>
      <c r="GI122" s="443"/>
      <c r="GJ122" s="443"/>
      <c r="GK122" s="197" t="s">
        <v>448</v>
      </c>
      <c r="GL122" s="201"/>
      <c r="GM122" s="442"/>
      <c r="GN122" s="442"/>
      <c r="GO122" s="442"/>
      <c r="GP122" s="443"/>
      <c r="GQ122" s="443"/>
      <c r="GR122" s="443"/>
      <c r="GS122" s="443"/>
      <c r="GT122" s="197" t="s">
        <v>448</v>
      </c>
      <c r="GU122" s="201"/>
      <c r="GV122" s="442"/>
      <c r="GW122" s="442"/>
      <c r="GX122" s="442"/>
      <c r="GY122" s="443"/>
      <c r="GZ122" s="443"/>
      <c r="HA122" s="443"/>
      <c r="HB122" s="443"/>
      <c r="HC122" s="197" t="s">
        <v>448</v>
      </c>
      <c r="HD122" s="201"/>
      <c r="HE122" s="442"/>
      <c r="HF122" s="442"/>
      <c r="HG122" s="442"/>
      <c r="HH122" s="443"/>
      <c r="HI122" s="443"/>
      <c r="HJ122" s="443"/>
      <c r="HK122" s="443"/>
      <c r="HL122" s="197" t="s">
        <v>448</v>
      </c>
      <c r="HM122" s="201"/>
      <c r="HN122" s="442"/>
      <c r="HO122" s="442"/>
      <c r="HP122" s="442"/>
      <c r="HQ122" s="324"/>
      <c r="HR122" s="239"/>
      <c r="HS122" s="239"/>
      <c r="HT122" s="239"/>
      <c r="HU122" s="239"/>
    </row>
    <row r="123" spans="1:229" s="97" customFormat="1" ht="21">
      <c r="A123" s="197"/>
      <c r="B123" s="325" t="s">
        <v>478</v>
      </c>
      <c r="C123" s="444"/>
      <c r="D123" s="444"/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  <c r="O123" s="197" t="s">
        <v>448</v>
      </c>
      <c r="P123" s="445" t="s">
        <v>466</v>
      </c>
      <c r="Q123" s="445"/>
      <c r="R123" s="445"/>
      <c r="S123" s="445"/>
      <c r="T123" s="445"/>
      <c r="U123" s="443"/>
      <c r="V123" s="443"/>
      <c r="W123" s="443"/>
      <c r="X123" s="443"/>
      <c r="Y123" s="197" t="s">
        <v>448</v>
      </c>
      <c r="Z123" s="201"/>
      <c r="AA123" s="442"/>
      <c r="AB123" s="442"/>
      <c r="AC123" s="442"/>
      <c r="AD123" s="442"/>
      <c r="AE123" s="443"/>
      <c r="AF123" s="443"/>
      <c r="AG123" s="443"/>
      <c r="AH123" s="443"/>
      <c r="AI123" s="197" t="s">
        <v>448</v>
      </c>
      <c r="AJ123" s="201"/>
      <c r="AK123" s="442"/>
      <c r="AL123" s="442"/>
      <c r="AM123" s="442"/>
      <c r="AN123" s="442"/>
      <c r="AO123" s="443"/>
      <c r="AP123" s="443"/>
      <c r="AQ123" s="443"/>
      <c r="AR123" s="443"/>
      <c r="AS123" s="197" t="s">
        <v>448</v>
      </c>
      <c r="AT123" s="201"/>
      <c r="AU123" s="442"/>
      <c r="AV123" s="442"/>
      <c r="AW123" s="442"/>
      <c r="AX123" s="442"/>
      <c r="AY123" s="443"/>
      <c r="AZ123" s="443"/>
      <c r="BA123" s="443"/>
      <c r="BB123" s="443"/>
      <c r="BC123" s="197" t="s">
        <v>448</v>
      </c>
      <c r="BD123" s="201"/>
      <c r="BE123" s="442"/>
      <c r="BF123" s="442"/>
      <c r="BG123" s="442"/>
      <c r="BH123" s="442"/>
      <c r="BI123" s="443"/>
      <c r="BJ123" s="443"/>
      <c r="BK123" s="443"/>
      <c r="BL123" s="443"/>
      <c r="BM123" s="197" t="s">
        <v>448</v>
      </c>
      <c r="BN123" s="201"/>
      <c r="BO123" s="442"/>
      <c r="BP123" s="442"/>
      <c r="BQ123" s="442"/>
      <c r="BR123" s="442"/>
      <c r="BS123" s="443"/>
      <c r="BT123" s="443"/>
      <c r="BU123" s="443"/>
      <c r="BV123" s="443"/>
      <c r="BW123" s="197" t="s">
        <v>448</v>
      </c>
      <c r="BX123" s="201" t="s">
        <v>25</v>
      </c>
      <c r="BY123" s="442"/>
      <c r="BZ123" s="442"/>
      <c r="CA123" s="442"/>
      <c r="CB123" s="442"/>
      <c r="CC123" s="443"/>
      <c r="CD123" s="443"/>
      <c r="CE123" s="443"/>
      <c r="CF123" s="443"/>
      <c r="CG123" s="197" t="s">
        <v>448</v>
      </c>
      <c r="CH123" s="201"/>
      <c r="CI123" s="442"/>
      <c r="CJ123" s="442"/>
      <c r="CK123" s="442"/>
      <c r="CL123" s="443"/>
      <c r="CM123" s="443"/>
      <c r="CN123" s="443"/>
      <c r="CO123" s="443"/>
      <c r="CP123" s="197" t="s">
        <v>448</v>
      </c>
      <c r="CQ123" s="201"/>
      <c r="CR123" s="442"/>
      <c r="CS123" s="442"/>
      <c r="CT123" s="442"/>
      <c r="CU123" s="443"/>
      <c r="CV123" s="443"/>
      <c r="CW123" s="443"/>
      <c r="CX123" s="443"/>
      <c r="CY123" s="197" t="s">
        <v>448</v>
      </c>
      <c r="CZ123" s="201"/>
      <c r="DA123" s="442"/>
      <c r="DB123" s="442"/>
      <c r="DC123" s="442"/>
      <c r="DD123" s="443"/>
      <c r="DE123" s="443"/>
      <c r="DF123" s="443"/>
      <c r="DG123" s="443"/>
      <c r="DH123" s="197" t="s">
        <v>448</v>
      </c>
      <c r="DI123" s="201"/>
      <c r="DJ123" s="442"/>
      <c r="DK123" s="442"/>
      <c r="DL123" s="442"/>
      <c r="DM123" s="443"/>
      <c r="DN123" s="443"/>
      <c r="DO123" s="443"/>
      <c r="DP123" s="443"/>
      <c r="DQ123" s="197" t="s">
        <v>448</v>
      </c>
      <c r="DR123" s="201"/>
      <c r="DS123" s="442"/>
      <c r="DT123" s="442"/>
      <c r="DU123" s="442"/>
      <c r="DV123" s="443"/>
      <c r="DW123" s="443"/>
      <c r="DX123" s="443"/>
      <c r="DY123" s="443"/>
      <c r="DZ123" s="197" t="s">
        <v>448</v>
      </c>
      <c r="EA123" s="201"/>
      <c r="EB123" s="442"/>
      <c r="EC123" s="442"/>
      <c r="ED123" s="442"/>
      <c r="EE123" s="443"/>
      <c r="EF123" s="443"/>
      <c r="EG123" s="443"/>
      <c r="EH123" s="443"/>
      <c r="EI123" s="197" t="s">
        <v>448</v>
      </c>
      <c r="EJ123" s="201"/>
      <c r="EK123" s="442"/>
      <c r="EL123" s="442"/>
      <c r="EM123" s="442"/>
      <c r="EN123" s="443"/>
      <c r="EO123" s="443"/>
      <c r="EP123" s="443"/>
      <c r="EQ123" s="443"/>
      <c r="ER123" s="197" t="s">
        <v>448</v>
      </c>
      <c r="ES123" s="201"/>
      <c r="ET123" s="442"/>
      <c r="EU123" s="442"/>
      <c r="EV123" s="442"/>
      <c r="EW123" s="443"/>
      <c r="EX123" s="443"/>
      <c r="EY123" s="443"/>
      <c r="EZ123" s="443"/>
      <c r="FA123" s="197" t="s">
        <v>448</v>
      </c>
      <c r="FB123" s="201"/>
      <c r="FC123" s="442"/>
      <c r="FD123" s="442"/>
      <c r="FE123" s="442"/>
      <c r="FF123" s="443"/>
      <c r="FG123" s="443"/>
      <c r="FH123" s="443"/>
      <c r="FI123" s="443"/>
      <c r="FJ123" s="197" t="s">
        <v>448</v>
      </c>
      <c r="FK123" s="201"/>
      <c r="FL123" s="442"/>
      <c r="FM123" s="442"/>
      <c r="FN123" s="442"/>
      <c r="FO123" s="443"/>
      <c r="FP123" s="443"/>
      <c r="FQ123" s="443"/>
      <c r="FR123" s="443"/>
      <c r="FS123" s="197" t="s">
        <v>448</v>
      </c>
      <c r="FT123" s="201"/>
      <c r="FU123" s="442"/>
      <c r="FV123" s="442"/>
      <c r="FW123" s="442"/>
      <c r="FX123" s="443"/>
      <c r="FY123" s="443"/>
      <c r="FZ123" s="443"/>
      <c r="GA123" s="443"/>
      <c r="GB123" s="197" t="s">
        <v>448</v>
      </c>
      <c r="GC123" s="201"/>
      <c r="GD123" s="442"/>
      <c r="GE123" s="442"/>
      <c r="GF123" s="442"/>
      <c r="GG123" s="443"/>
      <c r="GH123" s="443"/>
      <c r="GI123" s="443"/>
      <c r="GJ123" s="443"/>
      <c r="GK123" s="197" t="s">
        <v>448</v>
      </c>
      <c r="GL123" s="201"/>
      <c r="GM123" s="442"/>
      <c r="GN123" s="442"/>
      <c r="GO123" s="442"/>
      <c r="GP123" s="443"/>
      <c r="GQ123" s="443"/>
      <c r="GR123" s="443"/>
      <c r="GS123" s="443"/>
      <c r="GT123" s="197" t="s">
        <v>448</v>
      </c>
      <c r="GU123" s="201"/>
      <c r="GV123" s="442"/>
      <c r="GW123" s="442"/>
      <c r="GX123" s="442"/>
      <c r="GY123" s="443"/>
      <c r="GZ123" s="443"/>
      <c r="HA123" s="443"/>
      <c r="HB123" s="443"/>
      <c r="HC123" s="197" t="s">
        <v>448</v>
      </c>
      <c r="HD123" s="201"/>
      <c r="HE123" s="442"/>
      <c r="HF123" s="442"/>
      <c r="HG123" s="442"/>
      <c r="HH123" s="443"/>
      <c r="HI123" s="443"/>
      <c r="HJ123" s="443"/>
      <c r="HK123" s="443"/>
      <c r="HL123" s="197" t="s">
        <v>448</v>
      </c>
      <c r="HM123" s="201"/>
      <c r="HN123" s="442"/>
      <c r="HO123" s="442"/>
      <c r="HP123" s="442"/>
      <c r="HQ123" s="324"/>
      <c r="HR123" s="239"/>
      <c r="HS123" s="239"/>
      <c r="HT123" s="239"/>
      <c r="HU123" s="239"/>
    </row>
    <row r="124" spans="1:229" s="97" customFormat="1" ht="21">
      <c r="A124" s="197"/>
      <c r="B124" s="325" t="s">
        <v>479</v>
      </c>
      <c r="C124" s="444"/>
      <c r="D124" s="444"/>
      <c r="E124" s="444"/>
      <c r="F124" s="444"/>
      <c r="G124" s="444"/>
      <c r="H124" s="444"/>
      <c r="I124" s="444"/>
      <c r="J124" s="444"/>
      <c r="K124" s="444"/>
      <c r="L124" s="444"/>
      <c r="M124" s="444"/>
      <c r="N124" s="444"/>
      <c r="O124" s="197" t="s">
        <v>448</v>
      </c>
      <c r="P124" s="445"/>
      <c r="Q124" s="445"/>
      <c r="R124" s="445"/>
      <c r="S124" s="445"/>
      <c r="T124" s="445"/>
      <c r="U124" s="443"/>
      <c r="V124" s="443"/>
      <c r="W124" s="443"/>
      <c r="X124" s="443"/>
      <c r="Y124" s="197" t="s">
        <v>448</v>
      </c>
      <c r="Z124" s="201"/>
      <c r="AA124" s="442"/>
      <c r="AB124" s="442"/>
      <c r="AC124" s="442"/>
      <c r="AD124" s="442"/>
      <c r="AE124" s="443"/>
      <c r="AF124" s="443"/>
      <c r="AG124" s="443"/>
      <c r="AH124" s="443"/>
      <c r="AI124" s="197" t="s">
        <v>448</v>
      </c>
      <c r="AJ124" s="201"/>
      <c r="AK124" s="442"/>
      <c r="AL124" s="442"/>
      <c r="AM124" s="442"/>
      <c r="AN124" s="442"/>
      <c r="AO124" s="443"/>
      <c r="AP124" s="443"/>
      <c r="AQ124" s="443"/>
      <c r="AR124" s="443"/>
      <c r="AS124" s="197" t="s">
        <v>448</v>
      </c>
      <c r="AT124" s="201"/>
      <c r="AU124" s="442"/>
      <c r="AV124" s="442"/>
      <c r="AW124" s="442"/>
      <c r="AX124" s="442"/>
      <c r="AY124" s="443"/>
      <c r="AZ124" s="443"/>
      <c r="BA124" s="443"/>
      <c r="BB124" s="443"/>
      <c r="BC124" s="197" t="s">
        <v>448</v>
      </c>
      <c r="BD124" s="201"/>
      <c r="BE124" s="442"/>
      <c r="BF124" s="442"/>
      <c r="BG124" s="442"/>
      <c r="BH124" s="442"/>
      <c r="BI124" s="443"/>
      <c r="BJ124" s="443"/>
      <c r="BK124" s="443"/>
      <c r="BL124" s="443"/>
      <c r="BM124" s="197" t="s">
        <v>448</v>
      </c>
      <c r="BN124" s="201"/>
      <c r="BO124" s="442"/>
      <c r="BP124" s="442"/>
      <c r="BQ124" s="442"/>
      <c r="BR124" s="442"/>
      <c r="BS124" s="443"/>
      <c r="BT124" s="443"/>
      <c r="BU124" s="443"/>
      <c r="BV124" s="443"/>
      <c r="BW124" s="197" t="s">
        <v>448</v>
      </c>
      <c r="BX124" s="201"/>
      <c r="BY124" s="442"/>
      <c r="BZ124" s="442"/>
      <c r="CA124" s="442"/>
      <c r="CB124" s="442"/>
      <c r="CC124" s="443"/>
      <c r="CD124" s="443"/>
      <c r="CE124" s="443"/>
      <c r="CF124" s="443"/>
      <c r="CG124" s="197" t="s">
        <v>448</v>
      </c>
      <c r="CH124" s="201"/>
      <c r="CI124" s="442"/>
      <c r="CJ124" s="442"/>
      <c r="CK124" s="442"/>
      <c r="CL124" s="443"/>
      <c r="CM124" s="443"/>
      <c r="CN124" s="443"/>
      <c r="CO124" s="443"/>
      <c r="CP124" s="197" t="s">
        <v>448</v>
      </c>
      <c r="CQ124" s="201"/>
      <c r="CR124" s="442"/>
      <c r="CS124" s="442"/>
      <c r="CT124" s="442"/>
      <c r="CU124" s="443"/>
      <c r="CV124" s="443"/>
      <c r="CW124" s="443"/>
      <c r="CX124" s="443"/>
      <c r="CY124" s="197" t="s">
        <v>448</v>
      </c>
      <c r="CZ124" s="201"/>
      <c r="DA124" s="442"/>
      <c r="DB124" s="442"/>
      <c r="DC124" s="442"/>
      <c r="DD124" s="443"/>
      <c r="DE124" s="443"/>
      <c r="DF124" s="443"/>
      <c r="DG124" s="443"/>
      <c r="DH124" s="197" t="s">
        <v>448</v>
      </c>
      <c r="DI124" s="201"/>
      <c r="DJ124" s="442"/>
      <c r="DK124" s="442"/>
      <c r="DL124" s="442"/>
      <c r="DM124" s="443"/>
      <c r="DN124" s="443"/>
      <c r="DO124" s="443"/>
      <c r="DP124" s="443"/>
      <c r="DQ124" s="197" t="s">
        <v>448</v>
      </c>
      <c r="DR124" s="201"/>
      <c r="DS124" s="442"/>
      <c r="DT124" s="442"/>
      <c r="DU124" s="442"/>
      <c r="DV124" s="443"/>
      <c r="DW124" s="443"/>
      <c r="DX124" s="443"/>
      <c r="DY124" s="443"/>
      <c r="DZ124" s="197" t="s">
        <v>448</v>
      </c>
      <c r="EA124" s="201"/>
      <c r="EB124" s="442"/>
      <c r="EC124" s="442"/>
      <c r="ED124" s="442"/>
      <c r="EE124" s="443"/>
      <c r="EF124" s="443"/>
      <c r="EG124" s="443"/>
      <c r="EH124" s="443"/>
      <c r="EI124" s="197" t="s">
        <v>448</v>
      </c>
      <c r="EJ124" s="201"/>
      <c r="EK124" s="442"/>
      <c r="EL124" s="442"/>
      <c r="EM124" s="442"/>
      <c r="EN124" s="443"/>
      <c r="EO124" s="443"/>
      <c r="EP124" s="443"/>
      <c r="EQ124" s="443"/>
      <c r="ER124" s="197" t="s">
        <v>448</v>
      </c>
      <c r="ES124" s="201"/>
      <c r="ET124" s="442"/>
      <c r="EU124" s="442"/>
      <c r="EV124" s="442"/>
      <c r="EW124" s="443"/>
      <c r="EX124" s="443"/>
      <c r="EY124" s="443"/>
      <c r="EZ124" s="443"/>
      <c r="FA124" s="197" t="s">
        <v>448</v>
      </c>
      <c r="FB124" s="201"/>
      <c r="FC124" s="442"/>
      <c r="FD124" s="442"/>
      <c r="FE124" s="442"/>
      <c r="FF124" s="443"/>
      <c r="FG124" s="443"/>
      <c r="FH124" s="443"/>
      <c r="FI124" s="443"/>
      <c r="FJ124" s="197" t="s">
        <v>448</v>
      </c>
      <c r="FK124" s="201"/>
      <c r="FL124" s="442"/>
      <c r="FM124" s="442"/>
      <c r="FN124" s="442"/>
      <c r="FO124" s="443"/>
      <c r="FP124" s="443"/>
      <c r="FQ124" s="443"/>
      <c r="FR124" s="443"/>
      <c r="FS124" s="197" t="s">
        <v>448</v>
      </c>
      <c r="FT124" s="201"/>
      <c r="FU124" s="442"/>
      <c r="FV124" s="442"/>
      <c r="FW124" s="442"/>
      <c r="FX124" s="443"/>
      <c r="FY124" s="443"/>
      <c r="FZ124" s="443"/>
      <c r="GA124" s="443"/>
      <c r="GB124" s="197" t="s">
        <v>448</v>
      </c>
      <c r="GC124" s="201"/>
      <c r="GD124" s="442"/>
      <c r="GE124" s="442"/>
      <c r="GF124" s="442"/>
      <c r="GG124" s="443"/>
      <c r="GH124" s="443"/>
      <c r="GI124" s="443"/>
      <c r="GJ124" s="443"/>
      <c r="GK124" s="197" t="s">
        <v>448</v>
      </c>
      <c r="GL124" s="201"/>
      <c r="GM124" s="442"/>
      <c r="GN124" s="442"/>
      <c r="GO124" s="442"/>
      <c r="GP124" s="443"/>
      <c r="GQ124" s="443"/>
      <c r="GR124" s="443"/>
      <c r="GS124" s="443"/>
      <c r="GT124" s="197" t="s">
        <v>448</v>
      </c>
      <c r="GU124" s="201"/>
      <c r="GV124" s="442"/>
      <c r="GW124" s="442"/>
      <c r="GX124" s="442"/>
      <c r="GY124" s="443"/>
      <c r="GZ124" s="443"/>
      <c r="HA124" s="443"/>
      <c r="HB124" s="443"/>
      <c r="HC124" s="197" t="s">
        <v>448</v>
      </c>
      <c r="HD124" s="201"/>
      <c r="HE124" s="442"/>
      <c r="HF124" s="442"/>
      <c r="HG124" s="442"/>
      <c r="HH124" s="443"/>
      <c r="HI124" s="443"/>
      <c r="HJ124" s="443"/>
      <c r="HK124" s="443"/>
      <c r="HL124" s="197" t="s">
        <v>448</v>
      </c>
      <c r="HM124" s="201"/>
      <c r="HN124" s="442"/>
      <c r="HO124" s="442"/>
      <c r="HP124" s="442"/>
      <c r="HQ124" s="324"/>
      <c r="HR124" s="239"/>
      <c r="HS124" s="239"/>
      <c r="HT124" s="239"/>
      <c r="HU124" s="239"/>
    </row>
    <row r="125" spans="1:229" s="97" customFormat="1" ht="21">
      <c r="A125" s="197"/>
      <c r="B125" s="325" t="s">
        <v>480</v>
      </c>
      <c r="C125" s="444"/>
      <c r="D125" s="444"/>
      <c r="E125" s="444"/>
      <c r="F125" s="444"/>
      <c r="G125" s="444"/>
      <c r="H125" s="444"/>
      <c r="I125" s="444"/>
      <c r="J125" s="444"/>
      <c r="K125" s="444"/>
      <c r="L125" s="444"/>
      <c r="M125" s="444"/>
      <c r="N125" s="444"/>
      <c r="O125" s="197" t="s">
        <v>448</v>
      </c>
      <c r="P125" s="445"/>
      <c r="Q125" s="445"/>
      <c r="R125" s="445"/>
      <c r="S125" s="445"/>
      <c r="T125" s="445"/>
      <c r="U125" s="443"/>
      <c r="V125" s="443"/>
      <c r="W125" s="443"/>
      <c r="X125" s="443"/>
      <c r="Y125" s="197" t="s">
        <v>448</v>
      </c>
      <c r="Z125" s="201"/>
      <c r="AA125" s="442"/>
      <c r="AB125" s="442"/>
      <c r="AC125" s="442"/>
      <c r="AD125" s="442"/>
      <c r="AE125" s="443"/>
      <c r="AF125" s="443"/>
      <c r="AG125" s="443"/>
      <c r="AH125" s="443"/>
      <c r="AI125" s="197" t="s">
        <v>448</v>
      </c>
      <c r="AJ125" s="201"/>
      <c r="AK125" s="442"/>
      <c r="AL125" s="442"/>
      <c r="AM125" s="442"/>
      <c r="AN125" s="442"/>
      <c r="AO125" s="443"/>
      <c r="AP125" s="443"/>
      <c r="AQ125" s="443"/>
      <c r="AR125" s="443"/>
      <c r="AS125" s="197" t="s">
        <v>448</v>
      </c>
      <c r="AT125" s="201"/>
      <c r="AU125" s="442"/>
      <c r="AV125" s="442"/>
      <c r="AW125" s="442"/>
      <c r="AX125" s="442"/>
      <c r="AY125" s="443"/>
      <c r="AZ125" s="443"/>
      <c r="BA125" s="443"/>
      <c r="BB125" s="443"/>
      <c r="BC125" s="197" t="s">
        <v>448</v>
      </c>
      <c r="BD125" s="201"/>
      <c r="BE125" s="442"/>
      <c r="BF125" s="442"/>
      <c r="BG125" s="442"/>
      <c r="BH125" s="442"/>
      <c r="BI125" s="443"/>
      <c r="BJ125" s="443"/>
      <c r="BK125" s="443"/>
      <c r="BL125" s="443"/>
      <c r="BM125" s="197" t="s">
        <v>448</v>
      </c>
      <c r="BN125" s="201"/>
      <c r="BO125" s="442"/>
      <c r="BP125" s="442"/>
      <c r="BQ125" s="442"/>
      <c r="BR125" s="442"/>
      <c r="BS125" s="443"/>
      <c r="BT125" s="443"/>
      <c r="BU125" s="443"/>
      <c r="BV125" s="443"/>
      <c r="BW125" s="197" t="s">
        <v>448</v>
      </c>
      <c r="BX125" s="201"/>
      <c r="BY125" s="442"/>
      <c r="BZ125" s="442"/>
      <c r="CA125" s="442"/>
      <c r="CB125" s="442"/>
      <c r="CC125" s="443"/>
      <c r="CD125" s="443"/>
      <c r="CE125" s="443"/>
      <c r="CF125" s="443"/>
      <c r="CG125" s="197" t="s">
        <v>448</v>
      </c>
      <c r="CH125" s="201"/>
      <c r="CI125" s="442"/>
      <c r="CJ125" s="442"/>
      <c r="CK125" s="442"/>
      <c r="CL125" s="443"/>
      <c r="CM125" s="443"/>
      <c r="CN125" s="443"/>
      <c r="CO125" s="443"/>
      <c r="CP125" s="197" t="s">
        <v>448</v>
      </c>
      <c r="CQ125" s="201"/>
      <c r="CR125" s="442"/>
      <c r="CS125" s="442"/>
      <c r="CT125" s="442"/>
      <c r="CU125" s="443"/>
      <c r="CV125" s="443"/>
      <c r="CW125" s="443"/>
      <c r="CX125" s="443"/>
      <c r="CY125" s="197" t="s">
        <v>448</v>
      </c>
      <c r="CZ125" s="201"/>
      <c r="DA125" s="442"/>
      <c r="DB125" s="442"/>
      <c r="DC125" s="442"/>
      <c r="DD125" s="443"/>
      <c r="DE125" s="443"/>
      <c r="DF125" s="443"/>
      <c r="DG125" s="443"/>
      <c r="DH125" s="197" t="s">
        <v>448</v>
      </c>
      <c r="DI125" s="201"/>
      <c r="DJ125" s="442"/>
      <c r="DK125" s="442"/>
      <c r="DL125" s="442"/>
      <c r="DM125" s="443"/>
      <c r="DN125" s="443"/>
      <c r="DO125" s="443"/>
      <c r="DP125" s="443"/>
      <c r="DQ125" s="197" t="s">
        <v>448</v>
      </c>
      <c r="DR125" s="201"/>
      <c r="DS125" s="442"/>
      <c r="DT125" s="442"/>
      <c r="DU125" s="442"/>
      <c r="DV125" s="443"/>
      <c r="DW125" s="443"/>
      <c r="DX125" s="443"/>
      <c r="DY125" s="443"/>
      <c r="DZ125" s="197" t="s">
        <v>448</v>
      </c>
      <c r="EA125" s="201"/>
      <c r="EB125" s="442"/>
      <c r="EC125" s="442"/>
      <c r="ED125" s="442"/>
      <c r="EE125" s="443"/>
      <c r="EF125" s="443"/>
      <c r="EG125" s="443"/>
      <c r="EH125" s="443"/>
      <c r="EI125" s="197" t="s">
        <v>448</v>
      </c>
      <c r="EJ125" s="201"/>
      <c r="EK125" s="442"/>
      <c r="EL125" s="442"/>
      <c r="EM125" s="442"/>
      <c r="EN125" s="443"/>
      <c r="EO125" s="443"/>
      <c r="EP125" s="443"/>
      <c r="EQ125" s="443"/>
      <c r="ER125" s="197" t="s">
        <v>448</v>
      </c>
      <c r="ES125" s="201"/>
      <c r="ET125" s="442"/>
      <c r="EU125" s="442"/>
      <c r="EV125" s="442"/>
      <c r="EW125" s="443"/>
      <c r="EX125" s="443"/>
      <c r="EY125" s="443"/>
      <c r="EZ125" s="443"/>
      <c r="FA125" s="197" t="s">
        <v>448</v>
      </c>
      <c r="FB125" s="201"/>
      <c r="FC125" s="442"/>
      <c r="FD125" s="442"/>
      <c r="FE125" s="442"/>
      <c r="FF125" s="443"/>
      <c r="FG125" s="443"/>
      <c r="FH125" s="443"/>
      <c r="FI125" s="443"/>
      <c r="FJ125" s="197" t="s">
        <v>448</v>
      </c>
      <c r="FK125" s="201"/>
      <c r="FL125" s="442"/>
      <c r="FM125" s="442"/>
      <c r="FN125" s="442"/>
      <c r="FO125" s="443"/>
      <c r="FP125" s="443"/>
      <c r="FQ125" s="443"/>
      <c r="FR125" s="443"/>
      <c r="FS125" s="197" t="s">
        <v>448</v>
      </c>
      <c r="FT125" s="201"/>
      <c r="FU125" s="442"/>
      <c r="FV125" s="442"/>
      <c r="FW125" s="442"/>
      <c r="FX125" s="443"/>
      <c r="FY125" s="443"/>
      <c r="FZ125" s="443"/>
      <c r="GA125" s="443"/>
      <c r="GB125" s="197" t="s">
        <v>448</v>
      </c>
      <c r="GC125" s="201"/>
      <c r="GD125" s="442"/>
      <c r="GE125" s="442"/>
      <c r="GF125" s="442"/>
      <c r="GG125" s="443"/>
      <c r="GH125" s="443"/>
      <c r="GI125" s="443"/>
      <c r="GJ125" s="443"/>
      <c r="GK125" s="197" t="s">
        <v>448</v>
      </c>
      <c r="GL125" s="201"/>
      <c r="GM125" s="442"/>
      <c r="GN125" s="442"/>
      <c r="GO125" s="442"/>
      <c r="GP125" s="443"/>
      <c r="GQ125" s="443"/>
      <c r="GR125" s="443"/>
      <c r="GS125" s="443"/>
      <c r="GT125" s="197" t="s">
        <v>448</v>
      </c>
      <c r="GU125" s="201"/>
      <c r="GV125" s="442"/>
      <c r="GW125" s="442"/>
      <c r="GX125" s="442"/>
      <c r="GY125" s="443"/>
      <c r="GZ125" s="443"/>
      <c r="HA125" s="443"/>
      <c r="HB125" s="443"/>
      <c r="HC125" s="197" t="s">
        <v>448</v>
      </c>
      <c r="HD125" s="201"/>
      <c r="HE125" s="442"/>
      <c r="HF125" s="442"/>
      <c r="HG125" s="442"/>
      <c r="HH125" s="443"/>
      <c r="HI125" s="443"/>
      <c r="HJ125" s="443"/>
      <c r="HK125" s="443"/>
      <c r="HL125" s="197" t="s">
        <v>448</v>
      </c>
      <c r="HM125" s="201"/>
      <c r="HN125" s="442"/>
      <c r="HO125" s="442"/>
      <c r="HP125" s="442"/>
      <c r="HQ125" s="324"/>
      <c r="HR125" s="239"/>
      <c r="HS125" s="239"/>
      <c r="HT125" s="239"/>
      <c r="HU125" s="239"/>
    </row>
    <row r="126" spans="1:229" s="97" customFormat="1" ht="12" thickBot="1">
      <c r="A126" s="239"/>
      <c r="B126" s="240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239"/>
      <c r="AY126" s="239"/>
      <c r="AZ126" s="239"/>
      <c r="BA126" s="239"/>
      <c r="BB126" s="239"/>
      <c r="BC126" s="239"/>
      <c r="BD126" s="239"/>
      <c r="BE126" s="239"/>
      <c r="BF126" s="239"/>
      <c r="BG126" s="239"/>
      <c r="BH126" s="239"/>
      <c r="BI126" s="239"/>
      <c r="BJ126" s="239"/>
      <c r="BK126" s="239"/>
      <c r="BL126" s="239"/>
      <c r="BM126" s="239"/>
      <c r="BN126" s="239"/>
      <c r="BO126" s="239"/>
      <c r="BP126" s="239"/>
      <c r="BQ126" s="239"/>
      <c r="BR126" s="239"/>
      <c r="BS126" s="239"/>
      <c r="BT126" s="239"/>
      <c r="BU126" s="239"/>
      <c r="BV126" s="239"/>
      <c r="BW126" s="239"/>
      <c r="BX126" s="239"/>
      <c r="BY126" s="239"/>
      <c r="BZ126" s="239"/>
      <c r="CA126" s="239"/>
      <c r="CB126" s="239"/>
      <c r="CC126" s="239"/>
      <c r="CD126" s="239"/>
      <c r="CE126" s="239"/>
      <c r="CF126" s="239"/>
      <c r="CG126" s="239"/>
      <c r="CH126" s="239"/>
      <c r="CI126" s="239"/>
      <c r="CJ126" s="239"/>
      <c r="CK126" s="239"/>
      <c r="CL126" s="239"/>
      <c r="CM126" s="239"/>
      <c r="CN126" s="239"/>
      <c r="CO126" s="239"/>
      <c r="CP126" s="239"/>
      <c r="CQ126" s="239"/>
      <c r="CR126" s="239"/>
      <c r="CS126" s="239"/>
      <c r="CT126" s="239"/>
      <c r="CU126" s="239"/>
      <c r="CV126" s="239"/>
      <c r="CW126" s="239"/>
      <c r="CX126" s="239"/>
      <c r="CY126" s="239"/>
      <c r="CZ126" s="239"/>
      <c r="DA126" s="239"/>
      <c r="DB126" s="239"/>
      <c r="DC126" s="239"/>
      <c r="DD126" s="239"/>
      <c r="DE126" s="239"/>
      <c r="DF126" s="239"/>
      <c r="DG126" s="239"/>
      <c r="DH126" s="239"/>
      <c r="DI126" s="239"/>
      <c r="DJ126" s="239"/>
      <c r="DK126" s="239"/>
      <c r="DL126" s="239"/>
      <c r="DM126" s="239"/>
      <c r="DN126" s="239"/>
      <c r="DO126" s="239"/>
      <c r="DP126" s="239"/>
      <c r="DQ126" s="239"/>
      <c r="DR126" s="239"/>
      <c r="DS126" s="239"/>
      <c r="DT126" s="239"/>
      <c r="DU126" s="239"/>
      <c r="DV126" s="239"/>
      <c r="DW126" s="239"/>
      <c r="DX126" s="239"/>
      <c r="DY126" s="239"/>
      <c r="DZ126" s="239"/>
      <c r="EA126" s="239"/>
      <c r="EB126" s="239"/>
      <c r="EC126" s="239"/>
      <c r="ED126" s="239"/>
      <c r="EE126" s="239"/>
      <c r="EF126" s="239"/>
      <c r="EG126" s="239"/>
      <c r="EH126" s="239"/>
      <c r="EI126" s="239"/>
      <c r="EJ126" s="239"/>
      <c r="EK126" s="239"/>
      <c r="EL126" s="239"/>
      <c r="EM126" s="239"/>
      <c r="EN126" s="239"/>
      <c r="EO126" s="239"/>
      <c r="EP126" s="239"/>
      <c r="EQ126" s="239"/>
      <c r="ER126" s="239"/>
      <c r="ES126" s="239"/>
      <c r="ET126" s="239"/>
      <c r="EU126" s="239"/>
      <c r="EV126" s="239"/>
      <c r="EW126" s="239"/>
      <c r="EX126" s="239"/>
      <c r="EY126" s="239"/>
      <c r="EZ126" s="239"/>
      <c r="FA126" s="239"/>
      <c r="FB126" s="239"/>
      <c r="FC126" s="239"/>
      <c r="FD126" s="239"/>
      <c r="FE126" s="239"/>
      <c r="FF126" s="239"/>
      <c r="FG126" s="239"/>
      <c r="FH126" s="239"/>
      <c r="FI126" s="239"/>
      <c r="FJ126" s="239"/>
      <c r="FK126" s="239"/>
      <c r="FL126" s="239"/>
      <c r="FM126" s="239"/>
      <c r="FN126" s="239"/>
      <c r="FO126" s="239"/>
      <c r="FP126" s="239"/>
      <c r="FQ126" s="239"/>
      <c r="FR126" s="239"/>
      <c r="FS126" s="239"/>
      <c r="FT126" s="239"/>
      <c r="FU126" s="239"/>
      <c r="FV126" s="239"/>
      <c r="FW126" s="239"/>
      <c r="FX126" s="239"/>
      <c r="FY126" s="239"/>
      <c r="FZ126" s="239"/>
      <c r="GA126" s="239"/>
      <c r="GB126" s="239"/>
      <c r="GC126" s="239"/>
      <c r="GD126" s="239"/>
      <c r="GE126" s="239"/>
      <c r="GF126" s="239"/>
      <c r="GG126" s="239"/>
      <c r="GH126" s="239"/>
      <c r="GI126" s="239"/>
      <c r="GJ126" s="239"/>
      <c r="GK126" s="239"/>
      <c r="GL126" s="239"/>
      <c r="GM126" s="239"/>
      <c r="GN126" s="239"/>
      <c r="GO126" s="239"/>
      <c r="GP126" s="239"/>
      <c r="GQ126" s="239"/>
      <c r="GR126" s="239"/>
      <c r="GS126" s="239"/>
      <c r="GT126" s="239"/>
      <c r="GU126" s="239"/>
      <c r="GV126" s="239"/>
      <c r="GW126" s="239"/>
      <c r="GX126" s="239"/>
      <c r="GY126" s="239"/>
      <c r="GZ126" s="239"/>
      <c r="HA126" s="239"/>
      <c r="HB126" s="239"/>
      <c r="HC126" s="239"/>
      <c r="HD126" s="239"/>
      <c r="HE126" s="239"/>
      <c r="HF126" s="239"/>
      <c r="HG126" s="239"/>
      <c r="HH126" s="239"/>
      <c r="HI126" s="239"/>
      <c r="HJ126" s="239"/>
      <c r="HK126" s="239"/>
      <c r="HL126" s="239"/>
      <c r="HM126" s="239"/>
      <c r="HN126" s="239"/>
      <c r="HO126" s="239"/>
      <c r="HP126" s="239"/>
      <c r="HQ126" s="239"/>
      <c r="HR126" s="239"/>
      <c r="HS126" s="239"/>
      <c r="HT126" s="239"/>
      <c r="HU126" s="239"/>
    </row>
    <row r="127" spans="1:229" s="97" customFormat="1" ht="11.25">
      <c r="A127" s="327"/>
      <c r="B127" s="440" t="s">
        <v>481</v>
      </c>
      <c r="C127" s="440"/>
      <c r="D127" s="440"/>
      <c r="E127" s="440"/>
      <c r="F127" s="440"/>
      <c r="G127" s="440"/>
      <c r="H127" s="328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  <c r="U127" s="437"/>
      <c r="V127" s="437"/>
      <c r="W127" s="437"/>
      <c r="X127" s="437"/>
      <c r="Y127" s="437"/>
      <c r="Z127" s="437"/>
      <c r="AA127" s="437"/>
      <c r="AB127" s="437"/>
      <c r="AC127" s="437"/>
      <c r="AD127" s="437"/>
      <c r="AE127" s="437"/>
      <c r="AF127" s="437"/>
      <c r="AG127" s="437"/>
      <c r="AH127" s="437"/>
      <c r="AI127" s="437"/>
      <c r="AJ127" s="437"/>
      <c r="AK127" s="437"/>
      <c r="AL127" s="437"/>
      <c r="AM127" s="437"/>
      <c r="AN127" s="437"/>
      <c r="AO127" s="437"/>
      <c r="AP127" s="437"/>
      <c r="AQ127" s="437"/>
      <c r="AR127" s="437"/>
      <c r="AS127" s="437"/>
      <c r="AT127" s="437"/>
      <c r="AU127" s="437"/>
      <c r="AV127" s="437"/>
      <c r="AW127" s="437"/>
      <c r="AX127" s="437"/>
      <c r="AY127" s="437"/>
      <c r="AZ127" s="437"/>
      <c r="BA127" s="437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37"/>
      <c r="BL127" s="437"/>
      <c r="BM127" s="437"/>
      <c r="BN127" s="437"/>
      <c r="BO127" s="437"/>
      <c r="BP127" s="437"/>
      <c r="BQ127" s="437"/>
      <c r="BR127" s="437"/>
      <c r="BS127" s="437"/>
      <c r="BT127" s="437"/>
      <c r="BU127" s="437"/>
      <c r="BV127" s="437"/>
      <c r="BW127" s="437"/>
      <c r="BX127" s="437"/>
      <c r="BY127" s="437"/>
      <c r="BZ127" s="437"/>
      <c r="CA127" s="437"/>
      <c r="CB127" s="437"/>
      <c r="CC127" s="437"/>
      <c r="CD127" s="437"/>
      <c r="CE127" s="437"/>
      <c r="CF127" s="437"/>
      <c r="CG127" s="437"/>
      <c r="CH127" s="437"/>
      <c r="CI127" s="437"/>
      <c r="CJ127" s="437"/>
      <c r="CK127" s="437"/>
      <c r="CL127" s="437"/>
      <c r="CM127" s="437"/>
      <c r="CN127" s="437"/>
      <c r="CO127" s="437"/>
      <c r="CP127" s="437"/>
      <c r="CQ127" s="437"/>
      <c r="CR127" s="437"/>
      <c r="CS127" s="437"/>
      <c r="CT127" s="437"/>
      <c r="CU127" s="437"/>
      <c r="CV127" s="437"/>
      <c r="CW127" s="437"/>
      <c r="CX127" s="437"/>
      <c r="CY127" s="437"/>
      <c r="CZ127" s="437"/>
      <c r="DA127" s="437"/>
      <c r="DB127" s="437"/>
      <c r="DC127" s="437"/>
      <c r="DD127" s="437"/>
      <c r="DE127" s="437"/>
      <c r="DF127" s="437"/>
      <c r="DG127" s="437"/>
      <c r="DH127" s="437"/>
      <c r="DI127" s="437"/>
      <c r="DJ127" s="437"/>
      <c r="DK127" s="437"/>
      <c r="DL127" s="437"/>
      <c r="DM127" s="437"/>
      <c r="DN127" s="437"/>
      <c r="DO127" s="437"/>
      <c r="DP127" s="437"/>
      <c r="DQ127" s="437"/>
      <c r="DR127" s="437"/>
      <c r="DS127" s="437"/>
      <c r="DT127" s="437"/>
      <c r="DU127" s="437"/>
      <c r="DV127" s="437"/>
      <c r="DW127" s="437"/>
      <c r="DX127" s="437"/>
      <c r="DY127" s="437"/>
      <c r="DZ127" s="437"/>
      <c r="EA127" s="437"/>
      <c r="EB127" s="437"/>
      <c r="EC127" s="437"/>
      <c r="ED127" s="437"/>
      <c r="EE127" s="437"/>
      <c r="EF127" s="437"/>
      <c r="EG127" s="437"/>
      <c r="EH127" s="437"/>
      <c r="EI127" s="437"/>
      <c r="EJ127" s="437"/>
      <c r="EK127" s="437"/>
      <c r="EL127" s="437"/>
      <c r="EM127" s="437"/>
      <c r="EN127" s="437"/>
      <c r="EO127" s="437"/>
      <c r="EP127" s="437"/>
      <c r="EQ127" s="437"/>
      <c r="ER127" s="437"/>
      <c r="ES127" s="437"/>
      <c r="ET127" s="437"/>
      <c r="EU127" s="437"/>
      <c r="EV127" s="437"/>
      <c r="EW127" s="437"/>
      <c r="EX127" s="437"/>
      <c r="EY127" s="437"/>
      <c r="EZ127" s="437"/>
      <c r="FA127" s="437"/>
      <c r="FB127" s="437"/>
      <c r="FC127" s="437"/>
      <c r="FD127" s="437"/>
      <c r="FE127" s="437"/>
      <c r="FF127" s="437"/>
      <c r="FG127" s="437"/>
      <c r="FH127" s="437"/>
      <c r="FI127" s="437"/>
      <c r="FJ127" s="437"/>
      <c r="FK127" s="437"/>
      <c r="FL127" s="437"/>
      <c r="FM127" s="437"/>
      <c r="FN127" s="437"/>
      <c r="FO127" s="437"/>
      <c r="FP127" s="437"/>
      <c r="FQ127" s="437"/>
      <c r="FR127" s="437"/>
      <c r="FS127" s="437"/>
      <c r="FT127" s="437"/>
      <c r="FU127" s="437"/>
      <c r="FV127" s="437"/>
      <c r="FW127" s="437"/>
      <c r="FX127" s="437"/>
      <c r="FY127" s="437"/>
      <c r="FZ127" s="437"/>
      <c r="GA127" s="437"/>
      <c r="GB127" s="437"/>
      <c r="GC127" s="437"/>
      <c r="GD127" s="437"/>
      <c r="GE127" s="437"/>
      <c r="GF127" s="437"/>
      <c r="GG127" s="437"/>
      <c r="GH127" s="437"/>
      <c r="GI127" s="437"/>
      <c r="GJ127" s="437"/>
      <c r="GK127" s="437"/>
      <c r="GL127" s="437"/>
      <c r="GM127" s="437"/>
      <c r="GN127" s="437"/>
      <c r="GO127" s="437"/>
      <c r="GP127" s="437"/>
      <c r="GQ127" s="437"/>
      <c r="GR127" s="437"/>
      <c r="GS127" s="437"/>
      <c r="GT127" s="437"/>
      <c r="GU127" s="437"/>
      <c r="GV127" s="437"/>
      <c r="GW127" s="437"/>
      <c r="GX127" s="437"/>
      <c r="GY127" s="437"/>
      <c r="GZ127" s="437"/>
      <c r="HA127" s="437"/>
      <c r="HB127" s="437"/>
      <c r="HC127" s="437"/>
      <c r="HD127" s="437"/>
      <c r="HE127" s="437"/>
      <c r="HF127" s="437"/>
      <c r="HG127" s="437"/>
      <c r="HH127" s="437"/>
      <c r="HI127" s="437"/>
      <c r="HJ127" s="437"/>
      <c r="HK127" s="437"/>
      <c r="HL127" s="437"/>
      <c r="HM127" s="437"/>
      <c r="HN127" s="437"/>
      <c r="HO127" s="437"/>
      <c r="HP127" s="437"/>
      <c r="HQ127" s="324"/>
      <c r="HR127" s="239"/>
      <c r="HS127" s="239"/>
      <c r="HT127" s="239"/>
      <c r="HU127" s="239"/>
    </row>
    <row r="128" spans="1:229" s="97" customFormat="1" ht="12" thickBot="1">
      <c r="A128" s="329"/>
      <c r="B128" s="438" t="s">
        <v>482</v>
      </c>
      <c r="C128" s="438"/>
      <c r="D128" s="438"/>
      <c r="E128" s="438"/>
      <c r="F128" s="438"/>
      <c r="G128" s="438"/>
      <c r="H128" s="243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  <c r="T128" s="439"/>
      <c r="U128" s="436"/>
      <c r="V128" s="436"/>
      <c r="W128" s="436"/>
      <c r="X128" s="436"/>
      <c r="Y128" s="436"/>
      <c r="Z128" s="436"/>
      <c r="AA128" s="436"/>
      <c r="AB128" s="436"/>
      <c r="AC128" s="436"/>
      <c r="AD128" s="436"/>
      <c r="AE128" s="436"/>
      <c r="AF128" s="436"/>
      <c r="AG128" s="436"/>
      <c r="AH128" s="436"/>
      <c r="AI128" s="436"/>
      <c r="AJ128" s="436"/>
      <c r="AK128" s="436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436"/>
      <c r="AV128" s="436"/>
      <c r="AW128" s="436"/>
      <c r="AX128" s="436"/>
      <c r="AY128" s="436"/>
      <c r="AZ128" s="436"/>
      <c r="BA128" s="436"/>
      <c r="BB128" s="436"/>
      <c r="BC128" s="436"/>
      <c r="BD128" s="436"/>
      <c r="BE128" s="436"/>
      <c r="BF128" s="436"/>
      <c r="BG128" s="436"/>
      <c r="BH128" s="436"/>
      <c r="BI128" s="436"/>
      <c r="BJ128" s="436"/>
      <c r="BK128" s="436"/>
      <c r="BL128" s="436"/>
      <c r="BM128" s="436"/>
      <c r="BN128" s="436"/>
      <c r="BO128" s="436"/>
      <c r="BP128" s="436"/>
      <c r="BQ128" s="436"/>
      <c r="BR128" s="436"/>
      <c r="BS128" s="436"/>
      <c r="BT128" s="436"/>
      <c r="BU128" s="436"/>
      <c r="BV128" s="436"/>
      <c r="BW128" s="436"/>
      <c r="BX128" s="436"/>
      <c r="BY128" s="436"/>
      <c r="BZ128" s="436"/>
      <c r="CA128" s="436"/>
      <c r="CB128" s="436"/>
      <c r="CC128" s="436"/>
      <c r="CD128" s="436"/>
      <c r="CE128" s="436"/>
      <c r="CF128" s="436"/>
      <c r="CG128" s="436"/>
      <c r="CH128" s="436"/>
      <c r="CI128" s="436"/>
      <c r="CJ128" s="436"/>
      <c r="CK128" s="436"/>
      <c r="CL128" s="436"/>
      <c r="CM128" s="436"/>
      <c r="CN128" s="436"/>
      <c r="CO128" s="436"/>
      <c r="CP128" s="436"/>
      <c r="CQ128" s="436"/>
      <c r="CR128" s="436"/>
      <c r="CS128" s="436"/>
      <c r="CT128" s="436"/>
      <c r="CU128" s="436"/>
      <c r="CV128" s="436"/>
      <c r="CW128" s="436"/>
      <c r="CX128" s="436"/>
      <c r="CY128" s="436"/>
      <c r="CZ128" s="436"/>
      <c r="DA128" s="436"/>
      <c r="DB128" s="436"/>
      <c r="DC128" s="436"/>
      <c r="DD128" s="436"/>
      <c r="DE128" s="436"/>
      <c r="DF128" s="436"/>
      <c r="DG128" s="436"/>
      <c r="DH128" s="436"/>
      <c r="DI128" s="436"/>
      <c r="DJ128" s="436"/>
      <c r="DK128" s="436"/>
      <c r="DL128" s="436"/>
      <c r="DM128" s="436"/>
      <c r="DN128" s="436"/>
      <c r="DO128" s="436"/>
      <c r="DP128" s="436"/>
      <c r="DQ128" s="436"/>
      <c r="DR128" s="436"/>
      <c r="DS128" s="436"/>
      <c r="DT128" s="436"/>
      <c r="DU128" s="436"/>
      <c r="DV128" s="436"/>
      <c r="DW128" s="436"/>
      <c r="DX128" s="436"/>
      <c r="DY128" s="436"/>
      <c r="DZ128" s="436"/>
      <c r="EA128" s="436"/>
      <c r="EB128" s="436"/>
      <c r="EC128" s="436"/>
      <c r="ED128" s="436"/>
      <c r="EE128" s="436"/>
      <c r="EF128" s="436"/>
      <c r="EG128" s="436"/>
      <c r="EH128" s="436"/>
      <c r="EI128" s="436"/>
      <c r="EJ128" s="436"/>
      <c r="EK128" s="436"/>
      <c r="EL128" s="436"/>
      <c r="EM128" s="436"/>
      <c r="EN128" s="436"/>
      <c r="EO128" s="436"/>
      <c r="EP128" s="436"/>
      <c r="EQ128" s="436"/>
      <c r="ER128" s="436"/>
      <c r="ES128" s="436"/>
      <c r="ET128" s="436"/>
      <c r="EU128" s="436"/>
      <c r="EV128" s="436"/>
      <c r="EW128" s="436"/>
      <c r="EX128" s="436"/>
      <c r="EY128" s="436"/>
      <c r="EZ128" s="436"/>
      <c r="FA128" s="436"/>
      <c r="FB128" s="436"/>
      <c r="FC128" s="436"/>
      <c r="FD128" s="436"/>
      <c r="FE128" s="436"/>
      <c r="FF128" s="436"/>
      <c r="FG128" s="436"/>
      <c r="FH128" s="436"/>
      <c r="FI128" s="436"/>
      <c r="FJ128" s="436"/>
      <c r="FK128" s="436"/>
      <c r="FL128" s="436"/>
      <c r="FM128" s="436"/>
      <c r="FN128" s="436"/>
      <c r="FO128" s="436"/>
      <c r="FP128" s="436"/>
      <c r="FQ128" s="436"/>
      <c r="FR128" s="436"/>
      <c r="FS128" s="436"/>
      <c r="FT128" s="436"/>
      <c r="FU128" s="436"/>
      <c r="FV128" s="436"/>
      <c r="FW128" s="436"/>
      <c r="FX128" s="436"/>
      <c r="FY128" s="436"/>
      <c r="FZ128" s="436"/>
      <c r="GA128" s="436"/>
      <c r="GB128" s="436"/>
      <c r="GC128" s="436"/>
      <c r="GD128" s="436"/>
      <c r="GE128" s="436"/>
      <c r="GF128" s="436"/>
      <c r="GG128" s="436"/>
      <c r="GH128" s="436"/>
      <c r="GI128" s="436"/>
      <c r="GJ128" s="436"/>
      <c r="GK128" s="436"/>
      <c r="GL128" s="436"/>
      <c r="GM128" s="436"/>
      <c r="GN128" s="436"/>
      <c r="GO128" s="436"/>
      <c r="GP128" s="436"/>
      <c r="GQ128" s="436"/>
      <c r="GR128" s="436"/>
      <c r="GS128" s="436"/>
      <c r="GT128" s="436"/>
      <c r="GU128" s="436"/>
      <c r="GV128" s="436"/>
      <c r="GW128" s="436"/>
      <c r="GX128" s="436"/>
      <c r="GY128" s="436"/>
      <c r="GZ128" s="436"/>
      <c r="HA128" s="436"/>
      <c r="HB128" s="436"/>
      <c r="HC128" s="436"/>
      <c r="HD128" s="436"/>
      <c r="HE128" s="436"/>
      <c r="HF128" s="436"/>
      <c r="HG128" s="436"/>
      <c r="HH128" s="436"/>
      <c r="HI128" s="436"/>
      <c r="HJ128" s="436"/>
      <c r="HK128" s="436"/>
      <c r="HL128" s="436"/>
      <c r="HM128" s="436"/>
      <c r="HN128" s="436"/>
      <c r="HO128" s="436"/>
      <c r="HP128" s="436"/>
      <c r="HQ128" s="324"/>
      <c r="HR128" s="239"/>
      <c r="HS128" s="239"/>
      <c r="HT128" s="239"/>
      <c r="HU128" s="239"/>
    </row>
    <row r="129" spans="1:229" s="97" customFormat="1" ht="12" thickBot="1">
      <c r="A129" s="239"/>
      <c r="B129" s="240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  <c r="BF129" s="239"/>
      <c r="BG129" s="239"/>
      <c r="BH129" s="239"/>
      <c r="BI129" s="239"/>
      <c r="BJ129" s="239"/>
      <c r="BK129" s="239"/>
      <c r="BL129" s="239"/>
      <c r="BM129" s="239"/>
      <c r="BN129" s="239"/>
      <c r="BO129" s="239"/>
      <c r="BP129" s="239"/>
      <c r="BQ129" s="239"/>
      <c r="BR129" s="239"/>
      <c r="BS129" s="239"/>
      <c r="BT129" s="239"/>
      <c r="BU129" s="239"/>
      <c r="BV129" s="239"/>
      <c r="BW129" s="239"/>
      <c r="BX129" s="239"/>
      <c r="BY129" s="239"/>
      <c r="BZ129" s="239"/>
      <c r="CA129" s="239"/>
      <c r="CB129" s="239"/>
      <c r="CC129" s="239"/>
      <c r="CD129" s="239"/>
      <c r="CE129" s="239"/>
      <c r="CF129" s="239"/>
      <c r="CG129" s="239"/>
      <c r="CH129" s="239"/>
      <c r="CI129" s="239"/>
      <c r="CJ129" s="239"/>
      <c r="CK129" s="239"/>
      <c r="CL129" s="239"/>
      <c r="CM129" s="239"/>
      <c r="CN129" s="239"/>
      <c r="CO129" s="239"/>
      <c r="CP129" s="239"/>
      <c r="CQ129" s="239"/>
      <c r="CR129" s="239"/>
      <c r="CS129" s="239"/>
      <c r="CT129" s="239"/>
      <c r="CU129" s="239"/>
      <c r="CV129" s="239"/>
      <c r="CW129" s="239"/>
      <c r="CX129" s="239"/>
      <c r="CY129" s="239"/>
      <c r="CZ129" s="239"/>
      <c r="DA129" s="239"/>
      <c r="DB129" s="239"/>
      <c r="DC129" s="239"/>
      <c r="DD129" s="239"/>
      <c r="DE129" s="239"/>
      <c r="DF129" s="239"/>
      <c r="DG129" s="239"/>
      <c r="DH129" s="239"/>
      <c r="DI129" s="239"/>
      <c r="DJ129" s="239"/>
      <c r="DK129" s="239"/>
      <c r="DL129" s="239"/>
      <c r="DM129" s="239"/>
      <c r="DN129" s="239"/>
      <c r="DO129" s="239"/>
      <c r="DP129" s="239"/>
      <c r="DQ129" s="239"/>
      <c r="DR129" s="239"/>
      <c r="DS129" s="239"/>
      <c r="DT129" s="239"/>
      <c r="DU129" s="239"/>
      <c r="DV129" s="239"/>
      <c r="DW129" s="239"/>
      <c r="DX129" s="239"/>
      <c r="DY129" s="239"/>
      <c r="DZ129" s="239"/>
      <c r="EA129" s="239"/>
      <c r="EB129" s="239"/>
      <c r="EC129" s="239"/>
      <c r="ED129" s="239"/>
      <c r="EE129" s="239"/>
      <c r="EF129" s="239"/>
      <c r="EG129" s="239"/>
      <c r="EH129" s="239"/>
      <c r="EI129" s="239"/>
      <c r="EJ129" s="239"/>
      <c r="EK129" s="239"/>
      <c r="EL129" s="239"/>
      <c r="EM129" s="239"/>
      <c r="EN129" s="239"/>
      <c r="EO129" s="239"/>
      <c r="EP129" s="239"/>
      <c r="EQ129" s="239"/>
      <c r="ER129" s="239"/>
      <c r="ES129" s="239"/>
      <c r="ET129" s="239"/>
      <c r="EU129" s="239"/>
      <c r="EV129" s="239"/>
      <c r="EW129" s="239"/>
      <c r="EX129" s="239"/>
      <c r="EY129" s="239"/>
      <c r="EZ129" s="239"/>
      <c r="FA129" s="239"/>
      <c r="FB129" s="239"/>
      <c r="FC129" s="239"/>
      <c r="FD129" s="239"/>
      <c r="FE129" s="239"/>
      <c r="FF129" s="239"/>
      <c r="FG129" s="239"/>
      <c r="FH129" s="239"/>
      <c r="FI129" s="239"/>
      <c r="FJ129" s="239"/>
      <c r="FK129" s="239"/>
      <c r="FL129" s="239"/>
      <c r="FM129" s="239"/>
      <c r="FN129" s="239"/>
      <c r="FO129" s="239"/>
      <c r="FP129" s="239"/>
      <c r="FQ129" s="239"/>
      <c r="FR129" s="239"/>
      <c r="FS129" s="239"/>
      <c r="FT129" s="239"/>
      <c r="FU129" s="239"/>
      <c r="FV129" s="239"/>
      <c r="FW129" s="239"/>
      <c r="FX129" s="239"/>
      <c r="FY129" s="239"/>
      <c r="FZ129" s="239"/>
      <c r="GA129" s="239"/>
      <c r="GB129" s="239"/>
      <c r="GC129" s="239"/>
      <c r="GD129" s="239"/>
      <c r="GE129" s="239"/>
      <c r="GF129" s="239"/>
      <c r="GG129" s="239"/>
      <c r="GH129" s="239"/>
      <c r="GI129" s="239"/>
      <c r="GJ129" s="239"/>
      <c r="GK129" s="239"/>
      <c r="GL129" s="239"/>
      <c r="GM129" s="239"/>
      <c r="GN129" s="239"/>
      <c r="GO129" s="239"/>
      <c r="GP129" s="239"/>
      <c r="GQ129" s="239"/>
      <c r="GR129" s="239"/>
      <c r="GS129" s="239"/>
      <c r="GT129" s="239"/>
      <c r="GU129" s="239"/>
      <c r="GV129" s="239"/>
      <c r="GW129" s="239"/>
      <c r="GX129" s="239"/>
      <c r="GY129" s="239"/>
      <c r="GZ129" s="239"/>
      <c r="HA129" s="239"/>
      <c r="HB129" s="239"/>
      <c r="HC129" s="239"/>
      <c r="HD129" s="239"/>
      <c r="HE129" s="239"/>
      <c r="HF129" s="239"/>
      <c r="HG129" s="239"/>
      <c r="HH129" s="239"/>
      <c r="HI129" s="239"/>
      <c r="HJ129" s="239"/>
      <c r="HK129" s="239"/>
      <c r="HL129" s="239"/>
      <c r="HM129" s="239"/>
      <c r="HN129" s="239"/>
      <c r="HO129" s="239"/>
      <c r="HP129" s="239"/>
      <c r="HQ129" s="239"/>
      <c r="HR129" s="239"/>
      <c r="HS129" s="239"/>
      <c r="HT129" s="239"/>
      <c r="HU129" s="239"/>
    </row>
    <row r="130" spans="1:229" s="97" customFormat="1" ht="11.25">
      <c r="A130" s="327"/>
      <c r="B130" s="440" t="s">
        <v>483</v>
      </c>
      <c r="C130" s="440"/>
      <c r="D130" s="440"/>
      <c r="E130" s="440"/>
      <c r="F130" s="440"/>
      <c r="G130" s="440"/>
      <c r="H130" s="328"/>
      <c r="I130" s="441"/>
      <c r="J130" s="441"/>
      <c r="K130" s="441"/>
      <c r="L130" s="441"/>
      <c r="M130" s="441"/>
      <c r="N130" s="441"/>
      <c r="O130" s="441"/>
      <c r="P130" s="441"/>
      <c r="Q130" s="441"/>
      <c r="R130" s="441"/>
      <c r="S130" s="441"/>
      <c r="T130" s="441"/>
      <c r="U130" s="437"/>
      <c r="V130" s="437"/>
      <c r="W130" s="437"/>
      <c r="X130" s="437"/>
      <c r="Y130" s="437"/>
      <c r="Z130" s="437"/>
      <c r="AA130" s="437"/>
      <c r="AB130" s="437"/>
      <c r="AC130" s="437"/>
      <c r="AD130" s="437"/>
      <c r="AE130" s="437"/>
      <c r="AF130" s="437"/>
      <c r="AG130" s="437"/>
      <c r="AH130" s="437"/>
      <c r="AI130" s="437"/>
      <c r="AJ130" s="437"/>
      <c r="AK130" s="437"/>
      <c r="AL130" s="437"/>
      <c r="AM130" s="437"/>
      <c r="AN130" s="437"/>
      <c r="AO130" s="437"/>
      <c r="AP130" s="437"/>
      <c r="AQ130" s="437"/>
      <c r="AR130" s="437"/>
      <c r="AS130" s="437"/>
      <c r="AT130" s="437"/>
      <c r="AU130" s="437"/>
      <c r="AV130" s="437"/>
      <c r="AW130" s="437"/>
      <c r="AX130" s="437"/>
      <c r="AY130" s="437"/>
      <c r="AZ130" s="437"/>
      <c r="BA130" s="437"/>
      <c r="BB130" s="437"/>
      <c r="BC130" s="437"/>
      <c r="BD130" s="437"/>
      <c r="BE130" s="437"/>
      <c r="BF130" s="437"/>
      <c r="BG130" s="437"/>
      <c r="BH130" s="437"/>
      <c r="BI130" s="437"/>
      <c r="BJ130" s="437"/>
      <c r="BK130" s="437"/>
      <c r="BL130" s="437"/>
      <c r="BM130" s="437"/>
      <c r="BN130" s="437"/>
      <c r="BO130" s="437"/>
      <c r="BP130" s="437"/>
      <c r="BQ130" s="437"/>
      <c r="BR130" s="437"/>
      <c r="BS130" s="437"/>
      <c r="BT130" s="437"/>
      <c r="BU130" s="437"/>
      <c r="BV130" s="437"/>
      <c r="BW130" s="437"/>
      <c r="BX130" s="437"/>
      <c r="BY130" s="437"/>
      <c r="BZ130" s="437"/>
      <c r="CA130" s="437"/>
      <c r="CB130" s="437"/>
      <c r="CC130" s="437"/>
      <c r="CD130" s="437"/>
      <c r="CE130" s="437"/>
      <c r="CF130" s="437"/>
      <c r="CG130" s="437"/>
      <c r="CH130" s="437"/>
      <c r="CI130" s="437"/>
      <c r="CJ130" s="437"/>
      <c r="CK130" s="437"/>
      <c r="CL130" s="437"/>
      <c r="CM130" s="437"/>
      <c r="CN130" s="437"/>
      <c r="CO130" s="437"/>
      <c r="CP130" s="437"/>
      <c r="CQ130" s="437"/>
      <c r="CR130" s="437"/>
      <c r="CS130" s="437"/>
      <c r="CT130" s="437"/>
      <c r="CU130" s="437"/>
      <c r="CV130" s="437"/>
      <c r="CW130" s="437"/>
      <c r="CX130" s="437"/>
      <c r="CY130" s="437"/>
      <c r="CZ130" s="437"/>
      <c r="DA130" s="437"/>
      <c r="DB130" s="437"/>
      <c r="DC130" s="437"/>
      <c r="DD130" s="437"/>
      <c r="DE130" s="437"/>
      <c r="DF130" s="437"/>
      <c r="DG130" s="437"/>
      <c r="DH130" s="437"/>
      <c r="DI130" s="437"/>
      <c r="DJ130" s="437"/>
      <c r="DK130" s="437"/>
      <c r="DL130" s="437"/>
      <c r="DM130" s="437"/>
      <c r="DN130" s="437"/>
      <c r="DO130" s="437"/>
      <c r="DP130" s="437"/>
      <c r="DQ130" s="437"/>
      <c r="DR130" s="437"/>
      <c r="DS130" s="437"/>
      <c r="DT130" s="437"/>
      <c r="DU130" s="437"/>
      <c r="DV130" s="437"/>
      <c r="DW130" s="437"/>
      <c r="DX130" s="437"/>
      <c r="DY130" s="437"/>
      <c r="DZ130" s="437"/>
      <c r="EA130" s="437"/>
      <c r="EB130" s="437"/>
      <c r="EC130" s="437"/>
      <c r="ED130" s="437"/>
      <c r="EE130" s="437"/>
      <c r="EF130" s="437"/>
      <c r="EG130" s="437"/>
      <c r="EH130" s="437"/>
      <c r="EI130" s="437"/>
      <c r="EJ130" s="437"/>
      <c r="EK130" s="437"/>
      <c r="EL130" s="437"/>
      <c r="EM130" s="437"/>
      <c r="EN130" s="437"/>
      <c r="EO130" s="437"/>
      <c r="EP130" s="437"/>
      <c r="EQ130" s="437"/>
      <c r="ER130" s="437"/>
      <c r="ES130" s="437"/>
      <c r="ET130" s="437"/>
      <c r="EU130" s="437"/>
      <c r="EV130" s="437"/>
      <c r="EW130" s="437"/>
      <c r="EX130" s="437"/>
      <c r="EY130" s="437"/>
      <c r="EZ130" s="437"/>
      <c r="FA130" s="437"/>
      <c r="FB130" s="437"/>
      <c r="FC130" s="437"/>
      <c r="FD130" s="437"/>
      <c r="FE130" s="437"/>
      <c r="FF130" s="437"/>
      <c r="FG130" s="437"/>
      <c r="FH130" s="437"/>
      <c r="FI130" s="437"/>
      <c r="FJ130" s="437"/>
      <c r="FK130" s="437"/>
      <c r="FL130" s="437"/>
      <c r="FM130" s="437"/>
      <c r="FN130" s="437"/>
      <c r="FO130" s="437"/>
      <c r="FP130" s="437"/>
      <c r="FQ130" s="437"/>
      <c r="FR130" s="437"/>
      <c r="FS130" s="437"/>
      <c r="FT130" s="437"/>
      <c r="FU130" s="437"/>
      <c r="FV130" s="437"/>
      <c r="FW130" s="437"/>
      <c r="FX130" s="437"/>
      <c r="FY130" s="437"/>
      <c r="FZ130" s="437"/>
      <c r="GA130" s="437"/>
      <c r="GB130" s="437"/>
      <c r="GC130" s="437"/>
      <c r="GD130" s="437"/>
      <c r="GE130" s="437"/>
      <c r="GF130" s="437"/>
      <c r="GG130" s="437"/>
      <c r="GH130" s="437"/>
      <c r="GI130" s="437"/>
      <c r="GJ130" s="437"/>
      <c r="GK130" s="437"/>
      <c r="GL130" s="437"/>
      <c r="GM130" s="437"/>
      <c r="GN130" s="437"/>
      <c r="GO130" s="437"/>
      <c r="GP130" s="437"/>
      <c r="GQ130" s="437"/>
      <c r="GR130" s="437"/>
      <c r="GS130" s="437"/>
      <c r="GT130" s="437"/>
      <c r="GU130" s="437"/>
      <c r="GV130" s="437"/>
      <c r="GW130" s="437"/>
      <c r="GX130" s="437"/>
      <c r="GY130" s="437"/>
      <c r="GZ130" s="437"/>
      <c r="HA130" s="437"/>
      <c r="HB130" s="437"/>
      <c r="HC130" s="437"/>
      <c r="HD130" s="437"/>
      <c r="HE130" s="437"/>
      <c r="HF130" s="437"/>
      <c r="HG130" s="437"/>
      <c r="HH130" s="437"/>
      <c r="HI130" s="437"/>
      <c r="HJ130" s="437"/>
      <c r="HK130" s="437"/>
      <c r="HL130" s="437"/>
      <c r="HM130" s="437"/>
      <c r="HN130" s="437"/>
      <c r="HO130" s="437"/>
      <c r="HP130" s="437"/>
      <c r="HQ130" s="324"/>
      <c r="HR130" s="239"/>
      <c r="HS130" s="239"/>
      <c r="HT130" s="239"/>
      <c r="HU130" s="239"/>
    </row>
    <row r="131" spans="1:229" s="97" customFormat="1" ht="12" thickBot="1">
      <c r="A131" s="329"/>
      <c r="B131" s="438" t="s">
        <v>482</v>
      </c>
      <c r="C131" s="438"/>
      <c r="D131" s="438"/>
      <c r="E131" s="438"/>
      <c r="F131" s="438"/>
      <c r="G131" s="438"/>
      <c r="H131" s="243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  <c r="T131" s="439"/>
      <c r="U131" s="436"/>
      <c r="V131" s="436"/>
      <c r="W131" s="436"/>
      <c r="X131" s="436"/>
      <c r="Y131" s="436"/>
      <c r="Z131" s="436"/>
      <c r="AA131" s="436"/>
      <c r="AB131" s="436"/>
      <c r="AC131" s="436"/>
      <c r="AD131" s="436"/>
      <c r="AE131" s="436"/>
      <c r="AF131" s="436"/>
      <c r="AG131" s="436"/>
      <c r="AH131" s="436"/>
      <c r="AI131" s="436"/>
      <c r="AJ131" s="436"/>
      <c r="AK131" s="436"/>
      <c r="AL131" s="436"/>
      <c r="AM131" s="436"/>
      <c r="AN131" s="436"/>
      <c r="AO131" s="436"/>
      <c r="AP131" s="436"/>
      <c r="AQ131" s="436"/>
      <c r="AR131" s="436"/>
      <c r="AS131" s="436"/>
      <c r="AT131" s="436"/>
      <c r="AU131" s="436"/>
      <c r="AV131" s="436"/>
      <c r="AW131" s="436"/>
      <c r="AX131" s="436"/>
      <c r="AY131" s="436"/>
      <c r="AZ131" s="436"/>
      <c r="BA131" s="436"/>
      <c r="BB131" s="436"/>
      <c r="BC131" s="436"/>
      <c r="BD131" s="436"/>
      <c r="BE131" s="436"/>
      <c r="BF131" s="436"/>
      <c r="BG131" s="436"/>
      <c r="BH131" s="436"/>
      <c r="BI131" s="436"/>
      <c r="BJ131" s="436"/>
      <c r="BK131" s="436"/>
      <c r="BL131" s="436"/>
      <c r="BM131" s="436"/>
      <c r="BN131" s="436"/>
      <c r="BO131" s="436"/>
      <c r="BP131" s="436"/>
      <c r="BQ131" s="436"/>
      <c r="BR131" s="436"/>
      <c r="BS131" s="436"/>
      <c r="BT131" s="436"/>
      <c r="BU131" s="436"/>
      <c r="BV131" s="436"/>
      <c r="BW131" s="436"/>
      <c r="BX131" s="436"/>
      <c r="BY131" s="436"/>
      <c r="BZ131" s="436"/>
      <c r="CA131" s="436"/>
      <c r="CB131" s="436"/>
      <c r="CC131" s="436"/>
      <c r="CD131" s="436"/>
      <c r="CE131" s="436"/>
      <c r="CF131" s="436"/>
      <c r="CG131" s="436"/>
      <c r="CH131" s="436"/>
      <c r="CI131" s="436"/>
      <c r="CJ131" s="436"/>
      <c r="CK131" s="436"/>
      <c r="CL131" s="436"/>
      <c r="CM131" s="436"/>
      <c r="CN131" s="436"/>
      <c r="CO131" s="436"/>
      <c r="CP131" s="436"/>
      <c r="CQ131" s="436"/>
      <c r="CR131" s="436"/>
      <c r="CS131" s="436"/>
      <c r="CT131" s="436"/>
      <c r="CU131" s="436"/>
      <c r="CV131" s="436"/>
      <c r="CW131" s="436"/>
      <c r="CX131" s="436"/>
      <c r="CY131" s="436"/>
      <c r="CZ131" s="436"/>
      <c r="DA131" s="436"/>
      <c r="DB131" s="436"/>
      <c r="DC131" s="436"/>
      <c r="DD131" s="436"/>
      <c r="DE131" s="436"/>
      <c r="DF131" s="436"/>
      <c r="DG131" s="436"/>
      <c r="DH131" s="436"/>
      <c r="DI131" s="436"/>
      <c r="DJ131" s="436"/>
      <c r="DK131" s="436"/>
      <c r="DL131" s="436"/>
      <c r="DM131" s="436"/>
      <c r="DN131" s="436"/>
      <c r="DO131" s="436"/>
      <c r="DP131" s="436"/>
      <c r="DQ131" s="436"/>
      <c r="DR131" s="436"/>
      <c r="DS131" s="436"/>
      <c r="DT131" s="436"/>
      <c r="DU131" s="436"/>
      <c r="DV131" s="436"/>
      <c r="DW131" s="436"/>
      <c r="DX131" s="436"/>
      <c r="DY131" s="436"/>
      <c r="DZ131" s="436"/>
      <c r="EA131" s="436"/>
      <c r="EB131" s="436"/>
      <c r="EC131" s="436"/>
      <c r="ED131" s="436"/>
      <c r="EE131" s="436"/>
      <c r="EF131" s="436"/>
      <c r="EG131" s="436"/>
      <c r="EH131" s="436"/>
      <c r="EI131" s="436"/>
      <c r="EJ131" s="436"/>
      <c r="EK131" s="436"/>
      <c r="EL131" s="436"/>
      <c r="EM131" s="436"/>
      <c r="EN131" s="436"/>
      <c r="EO131" s="436"/>
      <c r="EP131" s="436"/>
      <c r="EQ131" s="436"/>
      <c r="ER131" s="436"/>
      <c r="ES131" s="436"/>
      <c r="ET131" s="436"/>
      <c r="EU131" s="436"/>
      <c r="EV131" s="436"/>
      <c r="EW131" s="436"/>
      <c r="EX131" s="436"/>
      <c r="EY131" s="436"/>
      <c r="EZ131" s="436"/>
      <c r="FA131" s="436"/>
      <c r="FB131" s="436"/>
      <c r="FC131" s="436"/>
      <c r="FD131" s="436"/>
      <c r="FE131" s="436"/>
      <c r="FF131" s="436"/>
      <c r="FG131" s="436"/>
      <c r="FH131" s="436"/>
      <c r="FI131" s="436"/>
      <c r="FJ131" s="436"/>
      <c r="FK131" s="436"/>
      <c r="FL131" s="436"/>
      <c r="FM131" s="436"/>
      <c r="FN131" s="436"/>
      <c r="FO131" s="436"/>
      <c r="FP131" s="436"/>
      <c r="FQ131" s="436"/>
      <c r="FR131" s="436"/>
      <c r="FS131" s="436"/>
      <c r="FT131" s="436"/>
      <c r="FU131" s="436"/>
      <c r="FV131" s="436"/>
      <c r="FW131" s="436"/>
      <c r="FX131" s="436"/>
      <c r="FY131" s="436"/>
      <c r="FZ131" s="436"/>
      <c r="GA131" s="436"/>
      <c r="GB131" s="436"/>
      <c r="GC131" s="436"/>
      <c r="GD131" s="436"/>
      <c r="GE131" s="436"/>
      <c r="GF131" s="436"/>
      <c r="GG131" s="436"/>
      <c r="GH131" s="436"/>
      <c r="GI131" s="436"/>
      <c r="GJ131" s="436"/>
      <c r="GK131" s="436"/>
      <c r="GL131" s="436"/>
      <c r="GM131" s="436"/>
      <c r="GN131" s="436"/>
      <c r="GO131" s="436"/>
      <c r="GP131" s="436"/>
      <c r="GQ131" s="436"/>
      <c r="GR131" s="436"/>
      <c r="GS131" s="436"/>
      <c r="GT131" s="436"/>
      <c r="GU131" s="436"/>
      <c r="GV131" s="436"/>
      <c r="GW131" s="436"/>
      <c r="GX131" s="436"/>
      <c r="GY131" s="436"/>
      <c r="GZ131" s="436"/>
      <c r="HA131" s="436"/>
      <c r="HB131" s="436"/>
      <c r="HC131" s="436"/>
      <c r="HD131" s="436"/>
      <c r="HE131" s="436"/>
      <c r="HF131" s="436"/>
      <c r="HG131" s="436"/>
      <c r="HH131" s="436"/>
      <c r="HI131" s="436"/>
      <c r="HJ131" s="436"/>
      <c r="HK131" s="436"/>
      <c r="HL131" s="436"/>
      <c r="HM131" s="436"/>
      <c r="HN131" s="436"/>
      <c r="HO131" s="436"/>
      <c r="HP131" s="436"/>
      <c r="HQ131" s="324"/>
      <c r="HR131" s="239"/>
      <c r="HS131" s="239"/>
      <c r="HT131" s="239"/>
      <c r="HU131" s="239"/>
    </row>
    <row r="132" spans="1:229" s="97" customFormat="1" ht="12" thickBot="1">
      <c r="A132" s="239"/>
      <c r="B132" s="240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39"/>
      <c r="BH132" s="239"/>
      <c r="BI132" s="239"/>
      <c r="BJ132" s="239"/>
      <c r="BK132" s="239"/>
      <c r="BL132" s="239"/>
      <c r="BM132" s="239"/>
      <c r="BN132" s="239"/>
      <c r="BO132" s="239"/>
      <c r="BP132" s="239"/>
      <c r="BQ132" s="239"/>
      <c r="BR132" s="239"/>
      <c r="BS132" s="239"/>
      <c r="BT132" s="239"/>
      <c r="BU132" s="239"/>
      <c r="BV132" s="239"/>
      <c r="BW132" s="239"/>
      <c r="BX132" s="239"/>
      <c r="BY132" s="239"/>
      <c r="BZ132" s="239"/>
      <c r="CA132" s="239"/>
      <c r="CB132" s="239"/>
      <c r="CC132" s="239"/>
      <c r="CD132" s="239"/>
      <c r="CE132" s="239"/>
      <c r="CF132" s="239"/>
      <c r="CG132" s="239"/>
      <c r="CH132" s="239"/>
      <c r="CI132" s="239"/>
      <c r="CJ132" s="239"/>
      <c r="CK132" s="239"/>
      <c r="CL132" s="239"/>
      <c r="CM132" s="239"/>
      <c r="CN132" s="239"/>
      <c r="CO132" s="239"/>
      <c r="CP132" s="239"/>
      <c r="CQ132" s="239"/>
      <c r="CR132" s="239"/>
      <c r="CS132" s="239"/>
      <c r="CT132" s="239"/>
      <c r="CU132" s="239"/>
      <c r="CV132" s="239"/>
      <c r="CW132" s="239"/>
      <c r="CX132" s="239"/>
      <c r="CY132" s="239"/>
      <c r="CZ132" s="239"/>
      <c r="DA132" s="239"/>
      <c r="DB132" s="239"/>
      <c r="DC132" s="239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  <c r="DP132" s="239"/>
      <c r="DQ132" s="239"/>
      <c r="DR132" s="239"/>
      <c r="DS132" s="239"/>
      <c r="DT132" s="239"/>
      <c r="DU132" s="239"/>
      <c r="DV132" s="239"/>
      <c r="DW132" s="239"/>
      <c r="DX132" s="239"/>
      <c r="DY132" s="239"/>
      <c r="DZ132" s="239"/>
      <c r="EA132" s="239"/>
      <c r="EB132" s="239"/>
      <c r="EC132" s="239"/>
      <c r="ED132" s="239"/>
      <c r="EE132" s="239"/>
      <c r="EF132" s="239"/>
      <c r="EG132" s="239"/>
      <c r="EH132" s="239"/>
      <c r="EI132" s="239"/>
      <c r="EJ132" s="239"/>
      <c r="EK132" s="239"/>
      <c r="EL132" s="239"/>
      <c r="EM132" s="239"/>
      <c r="EN132" s="239"/>
      <c r="EO132" s="239"/>
      <c r="EP132" s="239"/>
      <c r="EQ132" s="239"/>
      <c r="ER132" s="239"/>
      <c r="ES132" s="239"/>
      <c r="ET132" s="239"/>
      <c r="EU132" s="239"/>
      <c r="EV132" s="239"/>
      <c r="EW132" s="239"/>
      <c r="EX132" s="239"/>
      <c r="EY132" s="239"/>
      <c r="EZ132" s="239"/>
      <c r="FA132" s="239"/>
      <c r="FB132" s="239"/>
      <c r="FC132" s="239"/>
      <c r="FD132" s="239"/>
      <c r="FE132" s="239"/>
      <c r="FF132" s="239"/>
      <c r="FG132" s="239"/>
      <c r="FH132" s="239"/>
      <c r="FI132" s="239"/>
      <c r="FJ132" s="239"/>
      <c r="FK132" s="239"/>
      <c r="FL132" s="239"/>
      <c r="FM132" s="239"/>
      <c r="FN132" s="239"/>
      <c r="FO132" s="239"/>
      <c r="FP132" s="239"/>
      <c r="FQ132" s="239"/>
      <c r="FR132" s="239"/>
      <c r="FS132" s="239"/>
      <c r="FT132" s="239"/>
      <c r="FU132" s="239"/>
      <c r="FV132" s="239"/>
      <c r="FW132" s="239"/>
      <c r="FX132" s="239"/>
      <c r="FY132" s="239"/>
      <c r="FZ132" s="239"/>
      <c r="GA132" s="239"/>
      <c r="GB132" s="239"/>
      <c r="GC132" s="239"/>
      <c r="GD132" s="239"/>
      <c r="GE132" s="239"/>
      <c r="GF132" s="239"/>
      <c r="GG132" s="239"/>
      <c r="GH132" s="239"/>
      <c r="GI132" s="239"/>
      <c r="GJ132" s="239"/>
      <c r="GK132" s="239"/>
      <c r="GL132" s="239"/>
      <c r="GM132" s="239"/>
      <c r="GN132" s="239"/>
      <c r="GO132" s="239"/>
      <c r="GP132" s="239"/>
      <c r="GQ132" s="239"/>
      <c r="GR132" s="239"/>
      <c r="GS132" s="239"/>
      <c r="GT132" s="239"/>
      <c r="GU132" s="239"/>
      <c r="GV132" s="239"/>
      <c r="GW132" s="239"/>
      <c r="GX132" s="239"/>
      <c r="GY132" s="239"/>
      <c r="GZ132" s="239"/>
      <c r="HA132" s="239"/>
      <c r="HB132" s="239"/>
      <c r="HC132" s="239"/>
      <c r="HD132" s="239"/>
      <c r="HE132" s="239"/>
      <c r="HF132" s="239"/>
      <c r="HG132" s="239"/>
      <c r="HH132" s="239"/>
      <c r="HI132" s="239"/>
      <c r="HJ132" s="239"/>
      <c r="HK132" s="239"/>
      <c r="HL132" s="239"/>
      <c r="HM132" s="239"/>
      <c r="HN132" s="239"/>
      <c r="HO132" s="239"/>
      <c r="HP132" s="239"/>
      <c r="HQ132" s="239"/>
      <c r="HR132" s="239"/>
      <c r="HS132" s="239"/>
      <c r="HT132" s="239"/>
      <c r="HU132" s="239"/>
    </row>
    <row r="133" spans="1:229" s="97" customFormat="1" ht="12" thickBot="1">
      <c r="A133" s="235"/>
      <c r="B133" s="236" t="s">
        <v>484</v>
      </c>
      <c r="C133" s="198" t="s">
        <v>89</v>
      </c>
      <c r="D133" s="235" t="s">
        <v>44</v>
      </c>
      <c r="E133" s="235" t="s">
        <v>96</v>
      </c>
      <c r="F133" s="235"/>
      <c r="G133" s="235"/>
      <c r="H133" s="235"/>
      <c r="I133" s="235" t="s">
        <v>421</v>
      </c>
      <c r="J133" s="235"/>
      <c r="K133" s="235" t="s">
        <v>422</v>
      </c>
      <c r="L133" s="235"/>
      <c r="M133" s="235"/>
      <c r="N133" s="235" t="s">
        <v>423</v>
      </c>
      <c r="O133" s="235" t="s">
        <v>424</v>
      </c>
      <c r="P133" s="235" t="s">
        <v>425</v>
      </c>
      <c r="Q133" s="235"/>
      <c r="R133" s="235" t="s">
        <v>239</v>
      </c>
      <c r="S133" s="237"/>
      <c r="T133" s="199"/>
      <c r="U133" s="198" t="s">
        <v>426</v>
      </c>
      <c r="V133" s="235" t="s">
        <v>371</v>
      </c>
      <c r="W133" s="235"/>
      <c r="X133" s="235" t="s">
        <v>427</v>
      </c>
      <c r="Y133" s="235" t="s">
        <v>393</v>
      </c>
      <c r="Z133" s="235" t="s">
        <v>349</v>
      </c>
      <c r="AA133" s="235"/>
      <c r="AB133" s="235"/>
      <c r="AC133" s="237"/>
      <c r="AD133" s="199"/>
      <c r="AE133" s="198" t="s">
        <v>428</v>
      </c>
      <c r="AF133" s="235" t="s">
        <v>429</v>
      </c>
      <c r="AG133" s="235"/>
      <c r="AH133" s="235" t="s">
        <v>430</v>
      </c>
      <c r="AI133" s="235" t="s">
        <v>431</v>
      </c>
      <c r="AJ133" s="235" t="s">
        <v>432</v>
      </c>
      <c r="AK133" s="235"/>
      <c r="AL133" s="235" t="s">
        <v>99</v>
      </c>
      <c r="AM133" s="237"/>
      <c r="AN133" s="199"/>
      <c r="AO133" s="198" t="s">
        <v>430</v>
      </c>
      <c r="AP133" s="235" t="s">
        <v>407</v>
      </c>
      <c r="AQ133" s="235"/>
      <c r="AR133" s="235" t="s">
        <v>433</v>
      </c>
      <c r="AS133" s="235" t="s">
        <v>363</v>
      </c>
      <c r="AT133" s="235" t="s">
        <v>434</v>
      </c>
      <c r="AU133" s="235"/>
      <c r="AV133" s="235"/>
      <c r="AW133" s="237"/>
      <c r="AX133" s="199"/>
      <c r="AY133" s="198" t="s">
        <v>428</v>
      </c>
      <c r="AZ133" s="235" t="s">
        <v>429</v>
      </c>
      <c r="BA133" s="235"/>
      <c r="BB133" s="235" t="s">
        <v>430</v>
      </c>
      <c r="BC133" s="235" t="s">
        <v>435</v>
      </c>
      <c r="BD133" s="235" t="s">
        <v>436</v>
      </c>
      <c r="BE133" s="235"/>
      <c r="BF133" s="235" t="s">
        <v>99</v>
      </c>
      <c r="BG133" s="237"/>
      <c r="BH133" s="199"/>
      <c r="BI133" s="198" t="s">
        <v>437</v>
      </c>
      <c r="BJ133" s="235" t="s">
        <v>389</v>
      </c>
      <c r="BK133" s="235"/>
      <c r="BL133" s="235" t="s">
        <v>438</v>
      </c>
      <c r="BM133" s="235" t="s">
        <v>439</v>
      </c>
      <c r="BN133" s="235" t="s">
        <v>347</v>
      </c>
      <c r="BO133" s="235"/>
      <c r="BP133" s="235"/>
      <c r="BQ133" s="237"/>
      <c r="BR133" s="199"/>
      <c r="BS133" s="198" t="s">
        <v>407</v>
      </c>
      <c r="BT133" s="235" t="s">
        <v>263</v>
      </c>
      <c r="BU133" s="235"/>
      <c r="BV133" s="235" t="s">
        <v>335</v>
      </c>
      <c r="BW133" s="235" t="s">
        <v>261</v>
      </c>
      <c r="BX133" s="235" t="s">
        <v>265</v>
      </c>
      <c r="BY133" s="235"/>
      <c r="BZ133" s="235"/>
      <c r="CA133" s="237"/>
      <c r="CB133" s="199"/>
      <c r="CC133" s="198"/>
      <c r="CD133" s="235"/>
      <c r="CE133" s="235"/>
      <c r="CF133" s="235"/>
      <c r="CG133" s="235"/>
      <c r="CH133" s="235"/>
      <c r="CI133" s="235"/>
      <c r="CJ133" s="235"/>
      <c r="CK133" s="199"/>
      <c r="CL133" s="198"/>
      <c r="CM133" s="235"/>
      <c r="CN133" s="235"/>
      <c r="CO133" s="235"/>
      <c r="CP133" s="235"/>
      <c r="CQ133" s="235"/>
      <c r="CR133" s="235"/>
      <c r="CS133" s="235"/>
      <c r="CT133" s="199"/>
      <c r="CU133" s="198"/>
      <c r="CV133" s="235"/>
      <c r="CW133" s="235"/>
      <c r="CX133" s="235"/>
      <c r="CY133" s="235"/>
      <c r="CZ133" s="235"/>
      <c r="DA133" s="235"/>
      <c r="DB133" s="235"/>
      <c r="DC133" s="199"/>
      <c r="DD133" s="198"/>
      <c r="DE133" s="235"/>
      <c r="DF133" s="235"/>
      <c r="DG133" s="235"/>
      <c r="DH133" s="235"/>
      <c r="DI133" s="235"/>
      <c r="DJ133" s="235"/>
      <c r="DK133" s="235"/>
      <c r="DL133" s="199"/>
      <c r="DM133" s="198"/>
      <c r="DN133" s="235"/>
      <c r="DO133" s="235"/>
      <c r="DP133" s="235"/>
      <c r="DQ133" s="235"/>
      <c r="DR133" s="235"/>
      <c r="DS133" s="235"/>
      <c r="DT133" s="235"/>
      <c r="DU133" s="199"/>
      <c r="DV133" s="198"/>
      <c r="DW133" s="235"/>
      <c r="DX133" s="235"/>
      <c r="DY133" s="235"/>
      <c r="DZ133" s="235"/>
      <c r="EA133" s="235"/>
      <c r="EB133" s="235"/>
      <c r="EC133" s="235"/>
      <c r="ED133" s="199"/>
      <c r="EE133" s="198"/>
      <c r="EF133" s="235"/>
      <c r="EG133" s="235"/>
      <c r="EH133" s="235"/>
      <c r="EI133" s="235"/>
      <c r="EJ133" s="235"/>
      <c r="EK133" s="235"/>
      <c r="EL133" s="235"/>
      <c r="EM133" s="199"/>
      <c r="EN133" s="198"/>
      <c r="EO133" s="235"/>
      <c r="EP133" s="235"/>
      <c r="EQ133" s="235"/>
      <c r="ER133" s="235"/>
      <c r="ES133" s="235"/>
      <c r="ET133" s="235"/>
      <c r="EU133" s="235"/>
      <c r="EV133" s="199"/>
      <c r="EW133" s="198"/>
      <c r="EX133" s="235"/>
      <c r="EY133" s="235"/>
      <c r="EZ133" s="235"/>
      <c r="FA133" s="235"/>
      <c r="FB133" s="235"/>
      <c r="FC133" s="235"/>
      <c r="FD133" s="235"/>
      <c r="FE133" s="199"/>
      <c r="FF133" s="198"/>
      <c r="FG133" s="235"/>
      <c r="FH133" s="235"/>
      <c r="FI133" s="235"/>
      <c r="FJ133" s="235"/>
      <c r="FK133" s="235"/>
      <c r="FL133" s="235"/>
      <c r="FM133" s="235"/>
      <c r="FN133" s="199"/>
      <c r="FO133" s="198"/>
      <c r="FP133" s="235"/>
      <c r="FQ133" s="235"/>
      <c r="FR133" s="235"/>
      <c r="FS133" s="235"/>
      <c r="FT133" s="235"/>
      <c r="FU133" s="235"/>
      <c r="FV133" s="235"/>
      <c r="FW133" s="199"/>
      <c r="FX133" s="198"/>
      <c r="FY133" s="235"/>
      <c r="FZ133" s="235"/>
      <c r="GA133" s="235"/>
      <c r="GB133" s="235"/>
      <c r="GC133" s="235"/>
      <c r="GD133" s="235"/>
      <c r="GE133" s="235"/>
      <c r="GF133" s="199"/>
      <c r="GG133" s="198"/>
      <c r="GH133" s="235"/>
      <c r="GI133" s="235"/>
      <c r="GJ133" s="235"/>
      <c r="GK133" s="235"/>
      <c r="GL133" s="235"/>
      <c r="GM133" s="235"/>
      <c r="GN133" s="235"/>
      <c r="GO133" s="199"/>
      <c r="GP133" s="198"/>
      <c r="GQ133" s="235"/>
      <c r="GR133" s="235"/>
      <c r="GS133" s="235"/>
      <c r="GT133" s="235"/>
      <c r="GU133" s="235"/>
      <c r="GV133" s="235"/>
      <c r="GW133" s="235"/>
      <c r="GX133" s="199"/>
      <c r="GY133" s="198"/>
      <c r="GZ133" s="235"/>
      <c r="HA133" s="235"/>
      <c r="HB133" s="235"/>
      <c r="HC133" s="235"/>
      <c r="HD133" s="235"/>
      <c r="HE133" s="235"/>
      <c r="HF133" s="235"/>
      <c r="HG133" s="199"/>
      <c r="HH133" s="198"/>
      <c r="HI133" s="235"/>
      <c r="HJ133" s="235"/>
      <c r="HK133" s="235"/>
      <c r="HL133" s="235"/>
      <c r="HM133" s="235"/>
      <c r="HN133" s="235"/>
      <c r="HO133" s="235"/>
      <c r="HP133" s="199"/>
      <c r="HQ133" s="238"/>
      <c r="HR133" s="198" t="s">
        <v>440</v>
      </c>
      <c r="HS133" s="199" t="s">
        <v>441</v>
      </c>
      <c r="HT133" s="198" t="s">
        <v>423</v>
      </c>
      <c r="HU133" s="199"/>
    </row>
    <row r="134" spans="1:229" s="97" customFormat="1" ht="12" thickBot="1">
      <c r="A134" s="239"/>
      <c r="B134" s="240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  <c r="BM134" s="239"/>
      <c r="BN134" s="239"/>
      <c r="BO134" s="239"/>
      <c r="BP134" s="239"/>
      <c r="BQ134" s="239"/>
      <c r="BR134" s="239"/>
      <c r="BS134" s="239"/>
      <c r="BT134" s="239"/>
      <c r="BU134" s="239"/>
      <c r="BV134" s="239"/>
      <c r="BW134" s="239"/>
      <c r="BX134" s="239"/>
      <c r="BY134" s="239"/>
      <c r="BZ134" s="239"/>
      <c r="CA134" s="239"/>
      <c r="CB134" s="239"/>
      <c r="CC134" s="239"/>
      <c r="CD134" s="239"/>
      <c r="CE134" s="239"/>
      <c r="CF134" s="239"/>
      <c r="CG134" s="239"/>
      <c r="CH134" s="239"/>
      <c r="CI134" s="239"/>
      <c r="CJ134" s="239"/>
      <c r="CK134" s="239"/>
      <c r="CL134" s="239"/>
      <c r="CM134" s="239"/>
      <c r="CN134" s="239"/>
      <c r="CO134" s="239"/>
      <c r="CP134" s="239"/>
      <c r="CQ134" s="239"/>
      <c r="CR134" s="239"/>
      <c r="CS134" s="239"/>
      <c r="CT134" s="239"/>
      <c r="CU134" s="239"/>
      <c r="CV134" s="239"/>
      <c r="CW134" s="239"/>
      <c r="CX134" s="239"/>
      <c r="CY134" s="239"/>
      <c r="CZ134" s="239"/>
      <c r="DA134" s="239"/>
      <c r="DB134" s="239"/>
      <c r="DC134" s="239"/>
      <c r="DD134" s="239"/>
      <c r="DE134" s="239"/>
      <c r="DF134" s="239"/>
      <c r="DG134" s="239"/>
      <c r="DH134" s="239"/>
      <c r="DI134" s="239"/>
      <c r="DJ134" s="239"/>
      <c r="DK134" s="239"/>
      <c r="DL134" s="239"/>
      <c r="DM134" s="239"/>
      <c r="DN134" s="239"/>
      <c r="DO134" s="239"/>
      <c r="DP134" s="239"/>
      <c r="DQ134" s="239"/>
      <c r="DR134" s="239"/>
      <c r="DS134" s="239"/>
      <c r="DT134" s="239"/>
      <c r="DU134" s="239"/>
      <c r="DV134" s="239"/>
      <c r="DW134" s="239"/>
      <c r="DX134" s="239"/>
      <c r="DY134" s="239"/>
      <c r="DZ134" s="239"/>
      <c r="EA134" s="239"/>
      <c r="EB134" s="239"/>
      <c r="EC134" s="239"/>
      <c r="ED134" s="239"/>
      <c r="EE134" s="239"/>
      <c r="EF134" s="239"/>
      <c r="EG134" s="239"/>
      <c r="EH134" s="239"/>
      <c r="EI134" s="239"/>
      <c r="EJ134" s="239"/>
      <c r="EK134" s="239"/>
      <c r="EL134" s="239"/>
      <c r="EM134" s="239"/>
      <c r="EN134" s="239"/>
      <c r="EO134" s="239"/>
      <c r="EP134" s="239"/>
      <c r="EQ134" s="239"/>
      <c r="ER134" s="239"/>
      <c r="ES134" s="239"/>
      <c r="ET134" s="239"/>
      <c r="EU134" s="239"/>
      <c r="EV134" s="239"/>
      <c r="EW134" s="239"/>
      <c r="EX134" s="239"/>
      <c r="EY134" s="239"/>
      <c r="EZ134" s="239"/>
      <c r="FA134" s="239"/>
      <c r="FB134" s="239"/>
      <c r="FC134" s="239"/>
      <c r="FD134" s="239"/>
      <c r="FE134" s="239"/>
      <c r="FF134" s="239"/>
      <c r="FG134" s="239"/>
      <c r="FH134" s="239"/>
      <c r="FI134" s="239"/>
      <c r="FJ134" s="239"/>
      <c r="FK134" s="239"/>
      <c r="FL134" s="239"/>
      <c r="FM134" s="239"/>
      <c r="FN134" s="239"/>
      <c r="FO134" s="239"/>
      <c r="FP134" s="239"/>
      <c r="FQ134" s="239"/>
      <c r="FR134" s="239"/>
      <c r="FS134" s="239"/>
      <c r="FT134" s="239"/>
      <c r="FU134" s="239"/>
      <c r="FV134" s="239"/>
      <c r="FW134" s="239"/>
      <c r="FX134" s="239"/>
      <c r="FY134" s="239"/>
      <c r="FZ134" s="239"/>
      <c r="GA134" s="239"/>
      <c r="GB134" s="239"/>
      <c r="GC134" s="239"/>
      <c r="GD134" s="239"/>
      <c r="GE134" s="239"/>
      <c r="GF134" s="239"/>
      <c r="GG134" s="239"/>
      <c r="GH134" s="239"/>
      <c r="GI134" s="239"/>
      <c r="GJ134" s="239"/>
      <c r="GK134" s="239"/>
      <c r="GL134" s="239"/>
      <c r="GM134" s="239"/>
      <c r="GN134" s="239"/>
      <c r="GO134" s="239"/>
      <c r="GP134" s="239"/>
      <c r="GQ134" s="239"/>
      <c r="GR134" s="239"/>
      <c r="GS134" s="239"/>
      <c r="GT134" s="239"/>
      <c r="GU134" s="239"/>
      <c r="GV134" s="239"/>
      <c r="GW134" s="239"/>
      <c r="GX134" s="239"/>
      <c r="GY134" s="239"/>
      <c r="GZ134" s="239"/>
      <c r="HA134" s="239"/>
      <c r="HB134" s="239"/>
      <c r="HC134" s="239"/>
      <c r="HD134" s="239"/>
      <c r="HE134" s="239"/>
      <c r="HF134" s="239"/>
      <c r="HG134" s="239"/>
      <c r="HH134" s="239"/>
      <c r="HI134" s="239"/>
      <c r="HJ134" s="239"/>
      <c r="HK134" s="239"/>
      <c r="HL134" s="239"/>
      <c r="HM134" s="239"/>
      <c r="HN134" s="239"/>
      <c r="HO134" s="239"/>
      <c r="HP134" s="239"/>
      <c r="HQ134" s="239"/>
      <c r="HR134" s="239"/>
      <c r="HS134" s="239"/>
      <c r="HT134" s="239"/>
      <c r="HU134" s="239"/>
    </row>
    <row r="135" spans="1:229" s="97" customFormat="1" ht="32.25" thickBot="1">
      <c r="A135" s="235"/>
      <c r="B135" s="236" t="s">
        <v>485</v>
      </c>
      <c r="C135" s="198" t="s">
        <v>89</v>
      </c>
      <c r="D135" s="235" t="s">
        <v>44</v>
      </c>
      <c r="E135" s="235" t="s">
        <v>96</v>
      </c>
      <c r="F135" s="235"/>
      <c r="G135" s="235"/>
      <c r="H135" s="235"/>
      <c r="I135" s="235" t="s">
        <v>421</v>
      </c>
      <c r="J135" s="235"/>
      <c r="K135" s="235" t="s">
        <v>422</v>
      </c>
      <c r="L135" s="235"/>
      <c r="M135" s="235"/>
      <c r="N135" s="235" t="s">
        <v>423</v>
      </c>
      <c r="O135" s="235" t="s">
        <v>424</v>
      </c>
      <c r="P135" s="235" t="s">
        <v>425</v>
      </c>
      <c r="Q135" s="235"/>
      <c r="R135" s="235" t="s">
        <v>239</v>
      </c>
      <c r="S135" s="237"/>
      <c r="T135" s="199"/>
      <c r="U135" s="198" t="s">
        <v>426</v>
      </c>
      <c r="V135" s="235" t="s">
        <v>371</v>
      </c>
      <c r="W135" s="235"/>
      <c r="X135" s="235" t="s">
        <v>427</v>
      </c>
      <c r="Y135" s="235" t="s">
        <v>393</v>
      </c>
      <c r="Z135" s="235" t="s">
        <v>349</v>
      </c>
      <c r="AA135" s="235"/>
      <c r="AB135" s="235"/>
      <c r="AC135" s="237"/>
      <c r="AD135" s="199"/>
      <c r="AE135" s="198" t="s">
        <v>428</v>
      </c>
      <c r="AF135" s="235" t="s">
        <v>429</v>
      </c>
      <c r="AG135" s="235"/>
      <c r="AH135" s="235" t="s">
        <v>430</v>
      </c>
      <c r="AI135" s="235" t="s">
        <v>431</v>
      </c>
      <c r="AJ135" s="235" t="s">
        <v>432</v>
      </c>
      <c r="AK135" s="235"/>
      <c r="AL135" s="235" t="s">
        <v>99</v>
      </c>
      <c r="AM135" s="237"/>
      <c r="AN135" s="199"/>
      <c r="AO135" s="198" t="s">
        <v>430</v>
      </c>
      <c r="AP135" s="235" t="s">
        <v>407</v>
      </c>
      <c r="AQ135" s="235"/>
      <c r="AR135" s="235" t="s">
        <v>433</v>
      </c>
      <c r="AS135" s="235" t="s">
        <v>363</v>
      </c>
      <c r="AT135" s="235" t="s">
        <v>434</v>
      </c>
      <c r="AU135" s="235"/>
      <c r="AV135" s="235"/>
      <c r="AW135" s="237"/>
      <c r="AX135" s="199"/>
      <c r="AY135" s="198" t="s">
        <v>428</v>
      </c>
      <c r="AZ135" s="235" t="s">
        <v>429</v>
      </c>
      <c r="BA135" s="235"/>
      <c r="BB135" s="235" t="s">
        <v>430</v>
      </c>
      <c r="BC135" s="235" t="s">
        <v>435</v>
      </c>
      <c r="BD135" s="235" t="s">
        <v>436</v>
      </c>
      <c r="BE135" s="235"/>
      <c r="BF135" s="235" t="s">
        <v>99</v>
      </c>
      <c r="BG135" s="237"/>
      <c r="BH135" s="199"/>
      <c r="BI135" s="198" t="s">
        <v>437</v>
      </c>
      <c r="BJ135" s="235" t="s">
        <v>389</v>
      </c>
      <c r="BK135" s="235"/>
      <c r="BL135" s="235" t="s">
        <v>438</v>
      </c>
      <c r="BM135" s="235" t="s">
        <v>439</v>
      </c>
      <c r="BN135" s="235" t="s">
        <v>347</v>
      </c>
      <c r="BO135" s="235"/>
      <c r="BP135" s="235"/>
      <c r="BQ135" s="237"/>
      <c r="BR135" s="199"/>
      <c r="BS135" s="198" t="s">
        <v>407</v>
      </c>
      <c r="BT135" s="235" t="s">
        <v>263</v>
      </c>
      <c r="BU135" s="235"/>
      <c r="BV135" s="235" t="s">
        <v>335</v>
      </c>
      <c r="BW135" s="235" t="s">
        <v>261</v>
      </c>
      <c r="BX135" s="235" t="s">
        <v>265</v>
      </c>
      <c r="BY135" s="235"/>
      <c r="BZ135" s="235"/>
      <c r="CA135" s="237"/>
      <c r="CB135" s="199"/>
      <c r="CC135" s="198"/>
      <c r="CD135" s="235"/>
      <c r="CE135" s="235"/>
      <c r="CF135" s="235"/>
      <c r="CG135" s="235"/>
      <c r="CH135" s="235"/>
      <c r="CI135" s="235"/>
      <c r="CJ135" s="235"/>
      <c r="CK135" s="199"/>
      <c r="CL135" s="198"/>
      <c r="CM135" s="235"/>
      <c r="CN135" s="235"/>
      <c r="CO135" s="235"/>
      <c r="CP135" s="235"/>
      <c r="CQ135" s="235"/>
      <c r="CR135" s="235"/>
      <c r="CS135" s="235"/>
      <c r="CT135" s="199"/>
      <c r="CU135" s="198"/>
      <c r="CV135" s="235"/>
      <c r="CW135" s="235"/>
      <c r="CX135" s="235"/>
      <c r="CY135" s="235"/>
      <c r="CZ135" s="235"/>
      <c r="DA135" s="235"/>
      <c r="DB135" s="235"/>
      <c r="DC135" s="199"/>
      <c r="DD135" s="198"/>
      <c r="DE135" s="235"/>
      <c r="DF135" s="235"/>
      <c r="DG135" s="235"/>
      <c r="DH135" s="235"/>
      <c r="DI135" s="235"/>
      <c r="DJ135" s="235"/>
      <c r="DK135" s="235"/>
      <c r="DL135" s="199"/>
      <c r="DM135" s="198"/>
      <c r="DN135" s="235"/>
      <c r="DO135" s="235"/>
      <c r="DP135" s="235"/>
      <c r="DQ135" s="235"/>
      <c r="DR135" s="235"/>
      <c r="DS135" s="235"/>
      <c r="DT135" s="235"/>
      <c r="DU135" s="199"/>
      <c r="DV135" s="198"/>
      <c r="DW135" s="235"/>
      <c r="DX135" s="235"/>
      <c r="DY135" s="235"/>
      <c r="DZ135" s="235"/>
      <c r="EA135" s="235"/>
      <c r="EB135" s="235"/>
      <c r="EC135" s="235"/>
      <c r="ED135" s="199"/>
      <c r="EE135" s="198"/>
      <c r="EF135" s="235"/>
      <c r="EG135" s="235"/>
      <c r="EH135" s="235"/>
      <c r="EI135" s="235"/>
      <c r="EJ135" s="235"/>
      <c r="EK135" s="235"/>
      <c r="EL135" s="235"/>
      <c r="EM135" s="199"/>
      <c r="EN135" s="198"/>
      <c r="EO135" s="235"/>
      <c r="EP135" s="235"/>
      <c r="EQ135" s="235"/>
      <c r="ER135" s="235"/>
      <c r="ES135" s="235"/>
      <c r="ET135" s="235"/>
      <c r="EU135" s="235"/>
      <c r="EV135" s="199"/>
      <c r="EW135" s="198"/>
      <c r="EX135" s="235"/>
      <c r="EY135" s="235"/>
      <c r="EZ135" s="235"/>
      <c r="FA135" s="235"/>
      <c r="FB135" s="235"/>
      <c r="FC135" s="235"/>
      <c r="FD135" s="235"/>
      <c r="FE135" s="199"/>
      <c r="FF135" s="198"/>
      <c r="FG135" s="235"/>
      <c r="FH135" s="235"/>
      <c r="FI135" s="235"/>
      <c r="FJ135" s="235"/>
      <c r="FK135" s="235"/>
      <c r="FL135" s="235"/>
      <c r="FM135" s="235"/>
      <c r="FN135" s="199"/>
      <c r="FO135" s="198"/>
      <c r="FP135" s="235"/>
      <c r="FQ135" s="235"/>
      <c r="FR135" s="235"/>
      <c r="FS135" s="235"/>
      <c r="FT135" s="235"/>
      <c r="FU135" s="235"/>
      <c r="FV135" s="235"/>
      <c r="FW135" s="199"/>
      <c r="FX135" s="198"/>
      <c r="FY135" s="235"/>
      <c r="FZ135" s="235"/>
      <c r="GA135" s="235"/>
      <c r="GB135" s="235"/>
      <c r="GC135" s="235"/>
      <c r="GD135" s="235"/>
      <c r="GE135" s="235"/>
      <c r="GF135" s="199"/>
      <c r="GG135" s="198"/>
      <c r="GH135" s="235"/>
      <c r="GI135" s="235"/>
      <c r="GJ135" s="235"/>
      <c r="GK135" s="235"/>
      <c r="GL135" s="235"/>
      <c r="GM135" s="235"/>
      <c r="GN135" s="235"/>
      <c r="GO135" s="199"/>
      <c r="GP135" s="198"/>
      <c r="GQ135" s="235"/>
      <c r="GR135" s="235"/>
      <c r="GS135" s="235"/>
      <c r="GT135" s="235"/>
      <c r="GU135" s="235"/>
      <c r="GV135" s="235"/>
      <c r="GW135" s="235"/>
      <c r="GX135" s="199"/>
      <c r="GY135" s="198"/>
      <c r="GZ135" s="235"/>
      <c r="HA135" s="235"/>
      <c r="HB135" s="235"/>
      <c r="HC135" s="235"/>
      <c r="HD135" s="235"/>
      <c r="HE135" s="235"/>
      <c r="HF135" s="235"/>
      <c r="HG135" s="199"/>
      <c r="HH135" s="198"/>
      <c r="HI135" s="235"/>
      <c r="HJ135" s="235"/>
      <c r="HK135" s="235"/>
      <c r="HL135" s="235"/>
      <c r="HM135" s="235"/>
      <c r="HN135" s="235"/>
      <c r="HO135" s="235"/>
      <c r="HP135" s="199"/>
      <c r="HQ135" s="238"/>
      <c r="HR135" s="198" t="s">
        <v>440</v>
      </c>
      <c r="HS135" s="199" t="s">
        <v>441</v>
      </c>
      <c r="HT135" s="198" t="s">
        <v>423</v>
      </c>
      <c r="HU135" s="199"/>
    </row>
    <row r="136" spans="1:229" s="97" customFormat="1" ht="11.25">
      <c r="A136" s="239"/>
      <c r="B136" s="240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239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239"/>
      <c r="CA136" s="239"/>
      <c r="CB136" s="239"/>
      <c r="CC136" s="239"/>
      <c r="CD136" s="239"/>
      <c r="CE136" s="239"/>
      <c r="CF136" s="239"/>
      <c r="CG136" s="239"/>
      <c r="CH136" s="239"/>
      <c r="CI136" s="239"/>
      <c r="CJ136" s="239"/>
      <c r="CK136" s="239"/>
      <c r="CL136" s="239"/>
      <c r="CM136" s="239"/>
      <c r="CN136" s="239"/>
      <c r="CO136" s="239"/>
      <c r="CP136" s="239"/>
      <c r="CQ136" s="239"/>
      <c r="CR136" s="239"/>
      <c r="CS136" s="239"/>
      <c r="CT136" s="239"/>
      <c r="CU136" s="239"/>
      <c r="CV136" s="239"/>
      <c r="CW136" s="239"/>
      <c r="CX136" s="239"/>
      <c r="CY136" s="239"/>
      <c r="CZ136" s="239"/>
      <c r="DA136" s="239"/>
      <c r="DB136" s="239"/>
      <c r="DC136" s="239"/>
      <c r="DD136" s="239"/>
      <c r="DE136" s="239"/>
      <c r="DF136" s="239"/>
      <c r="DG136" s="239"/>
      <c r="DH136" s="239"/>
      <c r="DI136" s="239"/>
      <c r="DJ136" s="239"/>
      <c r="DK136" s="239"/>
      <c r="DL136" s="239"/>
      <c r="DM136" s="239"/>
      <c r="DN136" s="239"/>
      <c r="DO136" s="239"/>
      <c r="DP136" s="239"/>
      <c r="DQ136" s="239"/>
      <c r="DR136" s="239"/>
      <c r="DS136" s="239"/>
      <c r="DT136" s="239"/>
      <c r="DU136" s="239"/>
      <c r="DV136" s="239"/>
      <c r="DW136" s="239"/>
      <c r="DX136" s="239"/>
      <c r="DY136" s="239"/>
      <c r="DZ136" s="239"/>
      <c r="EA136" s="239"/>
      <c r="EB136" s="239"/>
      <c r="EC136" s="239"/>
      <c r="ED136" s="239"/>
      <c r="EE136" s="239"/>
      <c r="EF136" s="239"/>
      <c r="EG136" s="239"/>
      <c r="EH136" s="239"/>
      <c r="EI136" s="239"/>
      <c r="EJ136" s="239"/>
      <c r="EK136" s="239"/>
      <c r="EL136" s="239"/>
      <c r="EM136" s="239"/>
      <c r="EN136" s="239"/>
      <c r="EO136" s="239"/>
      <c r="EP136" s="239"/>
      <c r="EQ136" s="239"/>
      <c r="ER136" s="239"/>
      <c r="ES136" s="239"/>
      <c r="ET136" s="239"/>
      <c r="EU136" s="239"/>
      <c r="EV136" s="239"/>
      <c r="EW136" s="239"/>
      <c r="EX136" s="239"/>
      <c r="EY136" s="239"/>
      <c r="EZ136" s="239"/>
      <c r="FA136" s="239"/>
      <c r="FB136" s="239"/>
      <c r="FC136" s="239"/>
      <c r="FD136" s="239"/>
      <c r="FE136" s="239"/>
      <c r="FF136" s="239"/>
      <c r="FG136" s="239"/>
      <c r="FH136" s="239"/>
      <c r="FI136" s="239"/>
      <c r="FJ136" s="239"/>
      <c r="FK136" s="239"/>
      <c r="FL136" s="239"/>
      <c r="FM136" s="239"/>
      <c r="FN136" s="239"/>
      <c r="FO136" s="239"/>
      <c r="FP136" s="239"/>
      <c r="FQ136" s="239"/>
      <c r="FR136" s="239"/>
      <c r="FS136" s="239"/>
      <c r="FT136" s="239"/>
      <c r="FU136" s="239"/>
      <c r="FV136" s="239"/>
      <c r="FW136" s="239"/>
      <c r="FX136" s="239"/>
      <c r="FY136" s="239"/>
      <c r="FZ136" s="239"/>
      <c r="GA136" s="239"/>
      <c r="GB136" s="239"/>
      <c r="GC136" s="239"/>
      <c r="GD136" s="239"/>
      <c r="GE136" s="239"/>
      <c r="GF136" s="239"/>
      <c r="GG136" s="239"/>
      <c r="GH136" s="239"/>
      <c r="GI136" s="239"/>
      <c r="GJ136" s="239"/>
      <c r="GK136" s="239"/>
      <c r="GL136" s="239"/>
      <c r="GM136" s="239"/>
      <c r="GN136" s="239"/>
      <c r="GO136" s="239"/>
      <c r="GP136" s="239"/>
      <c r="GQ136" s="239"/>
      <c r="GR136" s="239"/>
      <c r="GS136" s="239"/>
      <c r="GT136" s="239"/>
      <c r="GU136" s="239"/>
      <c r="GV136" s="239"/>
      <c r="GW136" s="239"/>
      <c r="GX136" s="239"/>
      <c r="GY136" s="239"/>
      <c r="GZ136" s="239"/>
      <c r="HA136" s="239"/>
      <c r="HB136" s="239"/>
      <c r="HC136" s="239"/>
      <c r="HD136" s="239"/>
      <c r="HE136" s="239"/>
      <c r="HF136" s="239"/>
      <c r="HG136" s="239"/>
      <c r="HH136" s="239"/>
      <c r="HI136" s="239"/>
      <c r="HJ136" s="239"/>
      <c r="HK136" s="239"/>
      <c r="HL136" s="239"/>
      <c r="HM136" s="239"/>
      <c r="HN136" s="239"/>
      <c r="HO136" s="239"/>
      <c r="HP136" s="239"/>
      <c r="HQ136" s="239"/>
      <c r="HR136" s="239"/>
      <c r="HS136" s="239"/>
      <c r="HT136" s="239"/>
      <c r="HU136" s="239"/>
    </row>
    <row r="137" spans="1:229" s="97" customFormat="1" ht="11.25">
      <c r="A137" s="434"/>
      <c r="B137" s="432" t="s">
        <v>631</v>
      </c>
      <c r="C137" s="432"/>
      <c r="D137" s="432"/>
      <c r="E137" s="432"/>
      <c r="F137" s="432"/>
      <c r="G137" s="432"/>
      <c r="H137" s="432"/>
      <c r="I137" s="432"/>
      <c r="J137" s="432"/>
      <c r="K137" s="432"/>
      <c r="L137" s="432"/>
      <c r="M137" s="432"/>
      <c r="N137" s="432"/>
      <c r="O137" s="432"/>
      <c r="P137" s="432"/>
      <c r="Q137" s="432"/>
      <c r="R137" s="432"/>
      <c r="S137" s="432"/>
      <c r="T137" s="432"/>
      <c r="U137" s="433">
        <v>3</v>
      </c>
      <c r="V137" s="433"/>
      <c r="W137" s="433"/>
      <c r="X137" s="433"/>
      <c r="Y137" s="433"/>
      <c r="Z137" s="433"/>
      <c r="AA137" s="433"/>
      <c r="AB137" s="433"/>
      <c r="AC137" s="433"/>
      <c r="AD137" s="433"/>
      <c r="AE137" s="433">
        <v>3</v>
      </c>
      <c r="AF137" s="433"/>
      <c r="AG137" s="433"/>
      <c r="AH137" s="433"/>
      <c r="AI137" s="433"/>
      <c r="AJ137" s="433"/>
      <c r="AK137" s="433"/>
      <c r="AL137" s="433"/>
      <c r="AM137" s="433"/>
      <c r="AN137" s="433"/>
      <c r="AO137" s="433" t="s">
        <v>22</v>
      </c>
      <c r="AP137" s="433"/>
      <c r="AQ137" s="433"/>
      <c r="AR137" s="433"/>
      <c r="AS137" s="433"/>
      <c r="AT137" s="433"/>
      <c r="AU137" s="433"/>
      <c r="AV137" s="433"/>
      <c r="AW137" s="433"/>
      <c r="AX137" s="433"/>
      <c r="AY137" s="433">
        <v>4</v>
      </c>
      <c r="AZ137" s="433"/>
      <c r="BA137" s="433"/>
      <c r="BB137" s="433"/>
      <c r="BC137" s="433"/>
      <c r="BD137" s="433"/>
      <c r="BE137" s="433"/>
      <c r="BF137" s="433"/>
      <c r="BG137" s="433"/>
      <c r="BH137" s="433"/>
      <c r="BI137" s="431"/>
      <c r="BJ137" s="431"/>
      <c r="BK137" s="431"/>
      <c r="BL137" s="431"/>
      <c r="BM137" s="431"/>
      <c r="BN137" s="431"/>
      <c r="BO137" s="431"/>
      <c r="BP137" s="431"/>
      <c r="BQ137" s="431"/>
      <c r="BR137" s="431"/>
      <c r="BS137" s="433">
        <v>3</v>
      </c>
      <c r="BT137" s="433"/>
      <c r="BU137" s="433"/>
      <c r="BV137" s="433"/>
      <c r="BW137" s="433"/>
      <c r="BX137" s="433"/>
      <c r="BY137" s="433"/>
      <c r="BZ137" s="433"/>
      <c r="CA137" s="433"/>
      <c r="CB137" s="433"/>
      <c r="CC137" s="431"/>
      <c r="CD137" s="431"/>
      <c r="CE137" s="431"/>
      <c r="CF137" s="431"/>
      <c r="CG137" s="431"/>
      <c r="CH137" s="431"/>
      <c r="CI137" s="431"/>
      <c r="CJ137" s="431"/>
      <c r="CK137" s="431"/>
      <c r="CL137" s="431"/>
      <c r="CM137" s="431"/>
      <c r="CN137" s="431"/>
      <c r="CO137" s="431"/>
      <c r="CP137" s="431"/>
      <c r="CQ137" s="431"/>
      <c r="CR137" s="431"/>
      <c r="CS137" s="431"/>
      <c r="CT137" s="431"/>
      <c r="CU137" s="431"/>
      <c r="CV137" s="431"/>
      <c r="CW137" s="431"/>
      <c r="CX137" s="431"/>
      <c r="CY137" s="431"/>
      <c r="CZ137" s="431"/>
      <c r="DA137" s="431"/>
      <c r="DB137" s="431"/>
      <c r="DC137" s="431"/>
      <c r="DD137" s="431"/>
      <c r="DE137" s="431"/>
      <c r="DF137" s="431"/>
      <c r="DG137" s="431"/>
      <c r="DH137" s="431"/>
      <c r="DI137" s="431"/>
      <c r="DJ137" s="431"/>
      <c r="DK137" s="431"/>
      <c r="DL137" s="431"/>
      <c r="DM137" s="431"/>
      <c r="DN137" s="431"/>
      <c r="DO137" s="431"/>
      <c r="DP137" s="431"/>
      <c r="DQ137" s="431"/>
      <c r="DR137" s="431"/>
      <c r="DS137" s="431"/>
      <c r="DT137" s="431"/>
      <c r="DU137" s="431"/>
      <c r="DV137" s="431"/>
      <c r="DW137" s="431"/>
      <c r="DX137" s="431"/>
      <c r="DY137" s="431"/>
      <c r="DZ137" s="431"/>
      <c r="EA137" s="431"/>
      <c r="EB137" s="431"/>
      <c r="EC137" s="431"/>
      <c r="ED137" s="431"/>
      <c r="EE137" s="431"/>
      <c r="EF137" s="431"/>
      <c r="EG137" s="431"/>
      <c r="EH137" s="431"/>
      <c r="EI137" s="431"/>
      <c r="EJ137" s="431"/>
      <c r="EK137" s="431"/>
      <c r="EL137" s="431"/>
      <c r="EM137" s="431"/>
      <c r="EN137" s="431"/>
      <c r="EO137" s="431"/>
      <c r="EP137" s="431"/>
      <c r="EQ137" s="431"/>
      <c r="ER137" s="431"/>
      <c r="ES137" s="431"/>
      <c r="ET137" s="431"/>
      <c r="EU137" s="431"/>
      <c r="EV137" s="431"/>
      <c r="EW137" s="431"/>
      <c r="EX137" s="431"/>
      <c r="EY137" s="431"/>
      <c r="EZ137" s="431"/>
      <c r="FA137" s="431"/>
      <c r="FB137" s="431"/>
      <c r="FC137" s="431"/>
      <c r="FD137" s="431"/>
      <c r="FE137" s="431"/>
      <c r="FF137" s="431"/>
      <c r="FG137" s="431"/>
      <c r="FH137" s="431"/>
      <c r="FI137" s="431"/>
      <c r="FJ137" s="431"/>
      <c r="FK137" s="431"/>
      <c r="FL137" s="431"/>
      <c r="FM137" s="431"/>
      <c r="FN137" s="431"/>
      <c r="FO137" s="431"/>
      <c r="FP137" s="431"/>
      <c r="FQ137" s="431"/>
      <c r="FR137" s="431"/>
      <c r="FS137" s="431"/>
      <c r="FT137" s="431"/>
      <c r="FU137" s="431"/>
      <c r="FV137" s="431"/>
      <c r="FW137" s="431"/>
      <c r="FX137" s="431"/>
      <c r="FY137" s="431"/>
      <c r="FZ137" s="431"/>
      <c r="GA137" s="431"/>
      <c r="GB137" s="431"/>
      <c r="GC137" s="431"/>
      <c r="GD137" s="431"/>
      <c r="GE137" s="431"/>
      <c r="GF137" s="431"/>
      <c r="GG137" s="431"/>
      <c r="GH137" s="431"/>
      <c r="GI137" s="431"/>
      <c r="GJ137" s="431"/>
      <c r="GK137" s="431"/>
      <c r="GL137" s="431"/>
      <c r="GM137" s="431"/>
      <c r="GN137" s="431"/>
      <c r="GO137" s="431"/>
      <c r="GP137" s="431"/>
      <c r="GQ137" s="431"/>
      <c r="GR137" s="431"/>
      <c r="GS137" s="431"/>
      <c r="GT137" s="431"/>
      <c r="GU137" s="431"/>
      <c r="GV137" s="431"/>
      <c r="GW137" s="431"/>
      <c r="GX137" s="431"/>
      <c r="GY137" s="431"/>
      <c r="GZ137" s="431"/>
      <c r="HA137" s="431"/>
      <c r="HB137" s="431"/>
      <c r="HC137" s="431"/>
      <c r="HD137" s="431"/>
      <c r="HE137" s="431"/>
      <c r="HF137" s="431"/>
      <c r="HG137" s="431"/>
      <c r="HH137" s="431"/>
      <c r="HI137" s="431"/>
      <c r="HJ137" s="431"/>
      <c r="HK137" s="431"/>
      <c r="HL137" s="431"/>
      <c r="HM137" s="431"/>
      <c r="HN137" s="431"/>
      <c r="HO137" s="431"/>
      <c r="HP137" s="431"/>
      <c r="HQ137" s="434"/>
      <c r="HR137" s="434"/>
      <c r="HS137" s="434"/>
      <c r="HT137" s="434"/>
      <c r="HU137" s="434"/>
    </row>
    <row r="138" spans="1:229" s="97" customFormat="1" ht="11.25">
      <c r="A138" s="434"/>
      <c r="B138" s="432" t="s">
        <v>486</v>
      </c>
      <c r="C138" s="432"/>
      <c r="D138" s="432"/>
      <c r="E138" s="432"/>
      <c r="F138" s="432"/>
      <c r="G138" s="432"/>
      <c r="H138" s="432"/>
      <c r="I138" s="432"/>
      <c r="J138" s="432"/>
      <c r="K138" s="432"/>
      <c r="L138" s="432"/>
      <c r="M138" s="432"/>
      <c r="N138" s="432"/>
      <c r="O138" s="432"/>
      <c r="P138" s="432"/>
      <c r="Q138" s="432"/>
      <c r="R138" s="432"/>
      <c r="S138" s="432"/>
      <c r="T138" s="432"/>
      <c r="U138" s="431"/>
      <c r="V138" s="431"/>
      <c r="W138" s="431"/>
      <c r="X138" s="431"/>
      <c r="Y138" s="431"/>
      <c r="Z138" s="431"/>
      <c r="AA138" s="431"/>
      <c r="AB138" s="431"/>
      <c r="AC138" s="431"/>
      <c r="AD138" s="431"/>
      <c r="AE138" s="431"/>
      <c r="AF138" s="431"/>
      <c r="AG138" s="431"/>
      <c r="AH138" s="431"/>
      <c r="AI138" s="431"/>
      <c r="AJ138" s="431"/>
      <c r="AK138" s="431"/>
      <c r="AL138" s="431"/>
      <c r="AM138" s="431"/>
      <c r="AN138" s="431"/>
      <c r="AO138" s="433">
        <v>1</v>
      </c>
      <c r="AP138" s="433"/>
      <c r="AQ138" s="433"/>
      <c r="AR138" s="433"/>
      <c r="AS138" s="433"/>
      <c r="AT138" s="433"/>
      <c r="AU138" s="433"/>
      <c r="AV138" s="433"/>
      <c r="AW138" s="433"/>
      <c r="AX138" s="433"/>
      <c r="AY138" s="431"/>
      <c r="AZ138" s="431"/>
      <c r="BA138" s="431"/>
      <c r="BB138" s="431"/>
      <c r="BC138" s="431"/>
      <c r="BD138" s="431"/>
      <c r="BE138" s="431"/>
      <c r="BF138" s="431"/>
      <c r="BG138" s="431"/>
      <c r="BH138" s="431"/>
      <c r="BI138" s="431"/>
      <c r="BJ138" s="431"/>
      <c r="BK138" s="431"/>
      <c r="BL138" s="431"/>
      <c r="BM138" s="431"/>
      <c r="BN138" s="431"/>
      <c r="BO138" s="431"/>
      <c r="BP138" s="431"/>
      <c r="BQ138" s="431"/>
      <c r="BR138" s="431"/>
      <c r="BS138" s="431"/>
      <c r="BT138" s="431"/>
      <c r="BU138" s="431"/>
      <c r="BV138" s="431"/>
      <c r="BW138" s="431"/>
      <c r="BX138" s="431"/>
      <c r="BY138" s="431"/>
      <c r="BZ138" s="431"/>
      <c r="CA138" s="431"/>
      <c r="CB138" s="431"/>
      <c r="CC138" s="431"/>
      <c r="CD138" s="431"/>
      <c r="CE138" s="431"/>
      <c r="CF138" s="431"/>
      <c r="CG138" s="431"/>
      <c r="CH138" s="431"/>
      <c r="CI138" s="431"/>
      <c r="CJ138" s="431"/>
      <c r="CK138" s="431"/>
      <c r="CL138" s="431"/>
      <c r="CM138" s="431"/>
      <c r="CN138" s="431"/>
      <c r="CO138" s="431"/>
      <c r="CP138" s="431"/>
      <c r="CQ138" s="431"/>
      <c r="CR138" s="431"/>
      <c r="CS138" s="431"/>
      <c r="CT138" s="431"/>
      <c r="CU138" s="431"/>
      <c r="CV138" s="431"/>
      <c r="CW138" s="431"/>
      <c r="CX138" s="431"/>
      <c r="CY138" s="431"/>
      <c r="CZ138" s="431"/>
      <c r="DA138" s="431"/>
      <c r="DB138" s="431"/>
      <c r="DC138" s="431"/>
      <c r="DD138" s="431"/>
      <c r="DE138" s="431"/>
      <c r="DF138" s="431"/>
      <c r="DG138" s="431"/>
      <c r="DH138" s="431"/>
      <c r="DI138" s="431"/>
      <c r="DJ138" s="431"/>
      <c r="DK138" s="431"/>
      <c r="DL138" s="431"/>
      <c r="DM138" s="431"/>
      <c r="DN138" s="431"/>
      <c r="DO138" s="431"/>
      <c r="DP138" s="431"/>
      <c r="DQ138" s="431"/>
      <c r="DR138" s="431"/>
      <c r="DS138" s="431"/>
      <c r="DT138" s="431"/>
      <c r="DU138" s="431"/>
      <c r="DV138" s="431"/>
      <c r="DW138" s="431"/>
      <c r="DX138" s="431"/>
      <c r="DY138" s="431"/>
      <c r="DZ138" s="431"/>
      <c r="EA138" s="431"/>
      <c r="EB138" s="431"/>
      <c r="EC138" s="431"/>
      <c r="ED138" s="431"/>
      <c r="EE138" s="431"/>
      <c r="EF138" s="431"/>
      <c r="EG138" s="431"/>
      <c r="EH138" s="431"/>
      <c r="EI138" s="431"/>
      <c r="EJ138" s="431"/>
      <c r="EK138" s="431"/>
      <c r="EL138" s="431"/>
      <c r="EM138" s="431"/>
      <c r="EN138" s="431"/>
      <c r="EO138" s="431"/>
      <c r="EP138" s="431"/>
      <c r="EQ138" s="431"/>
      <c r="ER138" s="431"/>
      <c r="ES138" s="431"/>
      <c r="ET138" s="431"/>
      <c r="EU138" s="431"/>
      <c r="EV138" s="431"/>
      <c r="EW138" s="431"/>
      <c r="EX138" s="431"/>
      <c r="EY138" s="431"/>
      <c r="EZ138" s="431"/>
      <c r="FA138" s="431"/>
      <c r="FB138" s="431"/>
      <c r="FC138" s="431"/>
      <c r="FD138" s="431"/>
      <c r="FE138" s="431"/>
      <c r="FF138" s="431"/>
      <c r="FG138" s="431"/>
      <c r="FH138" s="431"/>
      <c r="FI138" s="431"/>
      <c r="FJ138" s="431"/>
      <c r="FK138" s="431"/>
      <c r="FL138" s="431"/>
      <c r="FM138" s="431"/>
      <c r="FN138" s="431"/>
      <c r="FO138" s="431"/>
      <c r="FP138" s="431"/>
      <c r="FQ138" s="431"/>
      <c r="FR138" s="431"/>
      <c r="FS138" s="431"/>
      <c r="FT138" s="431"/>
      <c r="FU138" s="431"/>
      <c r="FV138" s="431"/>
      <c r="FW138" s="431"/>
      <c r="FX138" s="431"/>
      <c r="FY138" s="431"/>
      <c r="FZ138" s="431"/>
      <c r="GA138" s="431"/>
      <c r="GB138" s="431"/>
      <c r="GC138" s="431"/>
      <c r="GD138" s="431"/>
      <c r="GE138" s="431"/>
      <c r="GF138" s="431"/>
      <c r="GG138" s="431"/>
      <c r="GH138" s="431"/>
      <c r="GI138" s="431"/>
      <c r="GJ138" s="431"/>
      <c r="GK138" s="431"/>
      <c r="GL138" s="431"/>
      <c r="GM138" s="431"/>
      <c r="GN138" s="431"/>
      <c r="GO138" s="431"/>
      <c r="GP138" s="431"/>
      <c r="GQ138" s="431"/>
      <c r="GR138" s="431"/>
      <c r="GS138" s="431"/>
      <c r="GT138" s="431"/>
      <c r="GU138" s="431"/>
      <c r="GV138" s="431"/>
      <c r="GW138" s="431"/>
      <c r="GX138" s="431"/>
      <c r="GY138" s="431"/>
      <c r="GZ138" s="431"/>
      <c r="HA138" s="431"/>
      <c r="HB138" s="431"/>
      <c r="HC138" s="431"/>
      <c r="HD138" s="431"/>
      <c r="HE138" s="431"/>
      <c r="HF138" s="431"/>
      <c r="HG138" s="431"/>
      <c r="HH138" s="431"/>
      <c r="HI138" s="431"/>
      <c r="HJ138" s="431"/>
      <c r="HK138" s="431"/>
      <c r="HL138" s="431"/>
      <c r="HM138" s="431"/>
      <c r="HN138" s="431"/>
      <c r="HO138" s="431"/>
      <c r="HP138" s="431"/>
      <c r="HQ138" s="434"/>
      <c r="HR138" s="435"/>
      <c r="HS138" s="435"/>
      <c r="HT138" s="435"/>
      <c r="HU138" s="434"/>
    </row>
    <row r="139" spans="1:229" s="97" customFormat="1" ht="11.25">
      <c r="A139" s="434"/>
      <c r="B139" s="432" t="s">
        <v>487</v>
      </c>
      <c r="C139" s="432"/>
      <c r="D139" s="432"/>
      <c r="E139" s="432"/>
      <c r="F139" s="432"/>
      <c r="G139" s="432"/>
      <c r="H139" s="432"/>
      <c r="I139" s="432"/>
      <c r="J139" s="432"/>
      <c r="K139" s="432"/>
      <c r="L139" s="432"/>
      <c r="M139" s="432"/>
      <c r="N139" s="432"/>
      <c r="O139" s="432"/>
      <c r="P139" s="432"/>
      <c r="Q139" s="432"/>
      <c r="R139" s="432"/>
      <c r="S139" s="432"/>
      <c r="T139" s="432"/>
      <c r="U139" s="433">
        <v>3</v>
      </c>
      <c r="V139" s="433"/>
      <c r="W139" s="433"/>
      <c r="X139" s="433"/>
      <c r="Y139" s="433"/>
      <c r="Z139" s="433"/>
      <c r="AA139" s="433"/>
      <c r="AB139" s="433"/>
      <c r="AC139" s="433"/>
      <c r="AD139" s="433"/>
      <c r="AE139" s="433">
        <v>7</v>
      </c>
      <c r="AF139" s="433"/>
      <c r="AG139" s="433"/>
      <c r="AH139" s="433"/>
      <c r="AI139" s="433"/>
      <c r="AJ139" s="433"/>
      <c r="AK139" s="433"/>
      <c r="AL139" s="433"/>
      <c r="AM139" s="433"/>
      <c r="AN139" s="433"/>
      <c r="AO139" s="433" t="s">
        <v>25</v>
      </c>
      <c r="AP139" s="433"/>
      <c r="AQ139" s="433"/>
      <c r="AR139" s="433"/>
      <c r="AS139" s="433"/>
      <c r="AT139" s="433"/>
      <c r="AU139" s="433"/>
      <c r="AV139" s="433"/>
      <c r="AW139" s="433"/>
      <c r="AX139" s="433"/>
      <c r="AY139" s="433">
        <v>5</v>
      </c>
      <c r="AZ139" s="433"/>
      <c r="BA139" s="433"/>
      <c r="BB139" s="433"/>
      <c r="BC139" s="433"/>
      <c r="BD139" s="433"/>
      <c r="BE139" s="433"/>
      <c r="BF139" s="433"/>
      <c r="BG139" s="433"/>
      <c r="BH139" s="433"/>
      <c r="BI139" s="433">
        <v>5</v>
      </c>
      <c r="BJ139" s="433"/>
      <c r="BK139" s="433"/>
      <c r="BL139" s="433"/>
      <c r="BM139" s="433"/>
      <c r="BN139" s="433"/>
      <c r="BO139" s="433"/>
      <c r="BP139" s="433"/>
      <c r="BQ139" s="433"/>
      <c r="BR139" s="433"/>
      <c r="BS139" s="431">
        <v>5</v>
      </c>
      <c r="BT139" s="431"/>
      <c r="BU139" s="431"/>
      <c r="BV139" s="431"/>
      <c r="BW139" s="431"/>
      <c r="BX139" s="431"/>
      <c r="BY139" s="431"/>
      <c r="BZ139" s="431"/>
      <c r="CA139" s="431"/>
      <c r="CB139" s="431"/>
      <c r="CC139" s="431"/>
      <c r="CD139" s="431"/>
      <c r="CE139" s="431"/>
      <c r="CF139" s="431"/>
      <c r="CG139" s="431"/>
      <c r="CH139" s="431"/>
      <c r="CI139" s="431"/>
      <c r="CJ139" s="431"/>
      <c r="CK139" s="431"/>
      <c r="CL139" s="431"/>
      <c r="CM139" s="431"/>
      <c r="CN139" s="431"/>
      <c r="CO139" s="431"/>
      <c r="CP139" s="431"/>
      <c r="CQ139" s="431"/>
      <c r="CR139" s="431"/>
      <c r="CS139" s="431"/>
      <c r="CT139" s="431"/>
      <c r="CU139" s="431"/>
      <c r="CV139" s="431"/>
      <c r="CW139" s="431"/>
      <c r="CX139" s="431"/>
      <c r="CY139" s="431"/>
      <c r="CZ139" s="431"/>
      <c r="DA139" s="431"/>
      <c r="DB139" s="431"/>
      <c r="DC139" s="431"/>
      <c r="DD139" s="431"/>
      <c r="DE139" s="431"/>
      <c r="DF139" s="431"/>
      <c r="DG139" s="431"/>
      <c r="DH139" s="431"/>
      <c r="DI139" s="431"/>
      <c r="DJ139" s="431"/>
      <c r="DK139" s="431"/>
      <c r="DL139" s="431"/>
      <c r="DM139" s="431"/>
      <c r="DN139" s="431"/>
      <c r="DO139" s="431"/>
      <c r="DP139" s="431"/>
      <c r="DQ139" s="431"/>
      <c r="DR139" s="431"/>
      <c r="DS139" s="431"/>
      <c r="DT139" s="431"/>
      <c r="DU139" s="431"/>
      <c r="DV139" s="431"/>
      <c r="DW139" s="431"/>
      <c r="DX139" s="431"/>
      <c r="DY139" s="431"/>
      <c r="DZ139" s="431"/>
      <c r="EA139" s="431"/>
      <c r="EB139" s="431"/>
      <c r="EC139" s="431"/>
      <c r="ED139" s="431"/>
      <c r="EE139" s="431"/>
      <c r="EF139" s="431"/>
      <c r="EG139" s="431"/>
      <c r="EH139" s="431"/>
      <c r="EI139" s="431"/>
      <c r="EJ139" s="431"/>
      <c r="EK139" s="431"/>
      <c r="EL139" s="431"/>
      <c r="EM139" s="431"/>
      <c r="EN139" s="431"/>
      <c r="EO139" s="431"/>
      <c r="EP139" s="431"/>
      <c r="EQ139" s="431"/>
      <c r="ER139" s="431"/>
      <c r="ES139" s="431"/>
      <c r="ET139" s="431"/>
      <c r="EU139" s="431"/>
      <c r="EV139" s="431"/>
      <c r="EW139" s="431"/>
      <c r="EX139" s="431"/>
      <c r="EY139" s="431"/>
      <c r="EZ139" s="431"/>
      <c r="FA139" s="431"/>
      <c r="FB139" s="431"/>
      <c r="FC139" s="431"/>
      <c r="FD139" s="431"/>
      <c r="FE139" s="431"/>
      <c r="FF139" s="431"/>
      <c r="FG139" s="431"/>
      <c r="FH139" s="431"/>
      <c r="FI139" s="431"/>
      <c r="FJ139" s="431"/>
      <c r="FK139" s="431"/>
      <c r="FL139" s="431"/>
      <c r="FM139" s="431"/>
      <c r="FN139" s="431"/>
      <c r="FO139" s="431"/>
      <c r="FP139" s="431"/>
      <c r="FQ139" s="431"/>
      <c r="FR139" s="431"/>
      <c r="FS139" s="431"/>
      <c r="FT139" s="431"/>
      <c r="FU139" s="431"/>
      <c r="FV139" s="431"/>
      <c r="FW139" s="431"/>
      <c r="FX139" s="431"/>
      <c r="FY139" s="431"/>
      <c r="FZ139" s="431"/>
      <c r="GA139" s="431"/>
      <c r="GB139" s="431"/>
      <c r="GC139" s="431"/>
      <c r="GD139" s="431"/>
      <c r="GE139" s="431"/>
      <c r="GF139" s="431"/>
      <c r="GG139" s="431"/>
      <c r="GH139" s="431"/>
      <c r="GI139" s="431"/>
      <c r="GJ139" s="431"/>
      <c r="GK139" s="431"/>
      <c r="GL139" s="431"/>
      <c r="GM139" s="431"/>
      <c r="GN139" s="431"/>
      <c r="GO139" s="431"/>
      <c r="GP139" s="431"/>
      <c r="GQ139" s="431"/>
      <c r="GR139" s="431"/>
      <c r="GS139" s="431"/>
      <c r="GT139" s="431"/>
      <c r="GU139" s="431"/>
      <c r="GV139" s="431"/>
      <c r="GW139" s="431"/>
      <c r="GX139" s="431"/>
      <c r="GY139" s="431"/>
      <c r="GZ139" s="431"/>
      <c r="HA139" s="431"/>
      <c r="HB139" s="431"/>
      <c r="HC139" s="431"/>
      <c r="HD139" s="431"/>
      <c r="HE139" s="431"/>
      <c r="HF139" s="431"/>
      <c r="HG139" s="431"/>
      <c r="HH139" s="431"/>
      <c r="HI139" s="431"/>
      <c r="HJ139" s="431"/>
      <c r="HK139" s="431"/>
      <c r="HL139" s="431"/>
      <c r="HM139" s="431"/>
      <c r="HN139" s="431"/>
      <c r="HO139" s="431"/>
      <c r="HP139" s="431"/>
      <c r="HQ139" s="434"/>
      <c r="HR139" s="435"/>
      <c r="HS139" s="435"/>
      <c r="HT139" s="435"/>
      <c r="HU139" s="434"/>
    </row>
    <row r="140" spans="1:229" s="97" customFormat="1" ht="11.25">
      <c r="A140" s="434"/>
      <c r="B140" s="432" t="s">
        <v>632</v>
      </c>
      <c r="C140" s="432"/>
      <c r="D140" s="432"/>
      <c r="E140" s="432"/>
      <c r="F140" s="432"/>
      <c r="G140" s="432"/>
      <c r="H140" s="432"/>
      <c r="I140" s="432"/>
      <c r="J140" s="432"/>
      <c r="K140" s="432"/>
      <c r="L140" s="432"/>
      <c r="M140" s="432"/>
      <c r="N140" s="432"/>
      <c r="O140" s="432"/>
      <c r="P140" s="432"/>
      <c r="Q140" s="432"/>
      <c r="R140" s="432"/>
      <c r="S140" s="432"/>
      <c r="T140" s="432"/>
      <c r="U140" s="431"/>
      <c r="V140" s="431"/>
      <c r="W140" s="431"/>
      <c r="X140" s="431"/>
      <c r="Y140" s="431"/>
      <c r="Z140" s="431"/>
      <c r="AA140" s="431"/>
      <c r="AB140" s="431"/>
      <c r="AC140" s="431"/>
      <c r="AD140" s="431"/>
      <c r="AE140" s="431"/>
      <c r="AF140" s="431"/>
      <c r="AG140" s="431"/>
      <c r="AH140" s="431"/>
      <c r="AI140" s="431"/>
      <c r="AJ140" s="431"/>
      <c r="AK140" s="431"/>
      <c r="AL140" s="431"/>
      <c r="AM140" s="431"/>
      <c r="AN140" s="431"/>
      <c r="AO140" s="431"/>
      <c r="AP140" s="431"/>
      <c r="AQ140" s="431"/>
      <c r="AR140" s="431"/>
      <c r="AS140" s="431"/>
      <c r="AT140" s="431"/>
      <c r="AU140" s="431"/>
      <c r="AV140" s="431"/>
      <c r="AW140" s="431"/>
      <c r="AX140" s="431"/>
      <c r="AY140" s="431">
        <v>1</v>
      </c>
      <c r="AZ140" s="431"/>
      <c r="BA140" s="431"/>
      <c r="BB140" s="431"/>
      <c r="BC140" s="431"/>
      <c r="BD140" s="431"/>
      <c r="BE140" s="431"/>
      <c r="BF140" s="431"/>
      <c r="BG140" s="431"/>
      <c r="BH140" s="431"/>
      <c r="BI140" s="431"/>
      <c r="BJ140" s="431"/>
      <c r="BK140" s="431"/>
      <c r="BL140" s="431"/>
      <c r="BM140" s="431"/>
      <c r="BN140" s="431"/>
      <c r="BO140" s="431"/>
      <c r="BP140" s="431"/>
      <c r="BQ140" s="431"/>
      <c r="BR140" s="431"/>
      <c r="BS140" s="431"/>
      <c r="BT140" s="431"/>
      <c r="BU140" s="431"/>
      <c r="BV140" s="431"/>
      <c r="BW140" s="431"/>
      <c r="BX140" s="431"/>
      <c r="BY140" s="431"/>
      <c r="BZ140" s="431"/>
      <c r="CA140" s="431"/>
      <c r="CB140" s="431"/>
      <c r="CC140" s="431"/>
      <c r="CD140" s="431"/>
      <c r="CE140" s="431"/>
      <c r="CF140" s="431"/>
      <c r="CG140" s="431"/>
      <c r="CH140" s="431"/>
      <c r="CI140" s="431"/>
      <c r="CJ140" s="431"/>
      <c r="CK140" s="431"/>
      <c r="CL140" s="431"/>
      <c r="CM140" s="431"/>
      <c r="CN140" s="431"/>
      <c r="CO140" s="431"/>
      <c r="CP140" s="431"/>
      <c r="CQ140" s="431"/>
      <c r="CR140" s="431"/>
      <c r="CS140" s="431"/>
      <c r="CT140" s="431"/>
      <c r="CU140" s="431"/>
      <c r="CV140" s="431"/>
      <c r="CW140" s="431"/>
      <c r="CX140" s="431"/>
      <c r="CY140" s="431"/>
      <c r="CZ140" s="431"/>
      <c r="DA140" s="431"/>
      <c r="DB140" s="431"/>
      <c r="DC140" s="431"/>
      <c r="DD140" s="431"/>
      <c r="DE140" s="431"/>
      <c r="DF140" s="431"/>
      <c r="DG140" s="431"/>
      <c r="DH140" s="431"/>
      <c r="DI140" s="431"/>
      <c r="DJ140" s="431"/>
      <c r="DK140" s="431"/>
      <c r="DL140" s="431"/>
      <c r="DM140" s="431"/>
      <c r="DN140" s="431"/>
      <c r="DO140" s="431"/>
      <c r="DP140" s="431"/>
      <c r="DQ140" s="431"/>
      <c r="DR140" s="431"/>
      <c r="DS140" s="431"/>
      <c r="DT140" s="431"/>
      <c r="DU140" s="431"/>
      <c r="DV140" s="431"/>
      <c r="DW140" s="431"/>
      <c r="DX140" s="431"/>
      <c r="DY140" s="431"/>
      <c r="DZ140" s="431"/>
      <c r="EA140" s="431"/>
      <c r="EB140" s="431"/>
      <c r="EC140" s="431"/>
      <c r="ED140" s="431"/>
      <c r="EE140" s="431"/>
      <c r="EF140" s="431"/>
      <c r="EG140" s="431"/>
      <c r="EH140" s="431"/>
      <c r="EI140" s="431"/>
      <c r="EJ140" s="431"/>
      <c r="EK140" s="431"/>
      <c r="EL140" s="431"/>
      <c r="EM140" s="431"/>
      <c r="EN140" s="431"/>
      <c r="EO140" s="431"/>
      <c r="EP140" s="431"/>
      <c r="EQ140" s="431"/>
      <c r="ER140" s="431"/>
      <c r="ES140" s="431"/>
      <c r="ET140" s="431"/>
      <c r="EU140" s="431"/>
      <c r="EV140" s="431"/>
      <c r="EW140" s="431"/>
      <c r="EX140" s="431"/>
      <c r="EY140" s="431"/>
      <c r="EZ140" s="431"/>
      <c r="FA140" s="431"/>
      <c r="FB140" s="431"/>
      <c r="FC140" s="431"/>
      <c r="FD140" s="431"/>
      <c r="FE140" s="431"/>
      <c r="FF140" s="431"/>
      <c r="FG140" s="431"/>
      <c r="FH140" s="431"/>
      <c r="FI140" s="431"/>
      <c r="FJ140" s="431"/>
      <c r="FK140" s="431"/>
      <c r="FL140" s="431"/>
      <c r="FM140" s="431"/>
      <c r="FN140" s="431"/>
      <c r="FO140" s="431"/>
      <c r="FP140" s="431"/>
      <c r="FQ140" s="431"/>
      <c r="FR140" s="431"/>
      <c r="FS140" s="431"/>
      <c r="FT140" s="431"/>
      <c r="FU140" s="431"/>
      <c r="FV140" s="431"/>
      <c r="FW140" s="431"/>
      <c r="FX140" s="431"/>
      <c r="FY140" s="431"/>
      <c r="FZ140" s="431"/>
      <c r="GA140" s="431"/>
      <c r="GB140" s="431"/>
      <c r="GC140" s="431"/>
      <c r="GD140" s="431"/>
      <c r="GE140" s="431"/>
      <c r="GF140" s="431"/>
      <c r="GG140" s="431"/>
      <c r="GH140" s="431"/>
      <c r="GI140" s="431"/>
      <c r="GJ140" s="431"/>
      <c r="GK140" s="431"/>
      <c r="GL140" s="431"/>
      <c r="GM140" s="431"/>
      <c r="GN140" s="431"/>
      <c r="GO140" s="431"/>
      <c r="GP140" s="431"/>
      <c r="GQ140" s="431"/>
      <c r="GR140" s="431"/>
      <c r="GS140" s="431"/>
      <c r="GT140" s="431"/>
      <c r="GU140" s="431"/>
      <c r="GV140" s="431"/>
      <c r="GW140" s="431"/>
      <c r="GX140" s="431"/>
      <c r="GY140" s="431"/>
      <c r="GZ140" s="431"/>
      <c r="HA140" s="431"/>
      <c r="HB140" s="431"/>
      <c r="HC140" s="431"/>
      <c r="HD140" s="431"/>
      <c r="HE140" s="431"/>
      <c r="HF140" s="431"/>
      <c r="HG140" s="431"/>
      <c r="HH140" s="431"/>
      <c r="HI140" s="431"/>
      <c r="HJ140" s="431"/>
      <c r="HK140" s="431"/>
      <c r="HL140" s="431"/>
      <c r="HM140" s="431"/>
      <c r="HN140" s="431"/>
      <c r="HO140" s="431"/>
      <c r="HP140" s="431"/>
      <c r="HQ140" s="434"/>
      <c r="HR140" s="435"/>
      <c r="HS140" s="435"/>
      <c r="HT140" s="435"/>
      <c r="HU140" s="434"/>
    </row>
    <row r="141" spans="1:229" s="97" customFormat="1" ht="11.25">
      <c r="A141" s="434"/>
      <c r="B141" s="432" t="s">
        <v>633</v>
      </c>
      <c r="C141" s="432"/>
      <c r="D141" s="432"/>
      <c r="E141" s="432"/>
      <c r="F141" s="432"/>
      <c r="G141" s="432"/>
      <c r="H141" s="432"/>
      <c r="I141" s="432"/>
      <c r="J141" s="432"/>
      <c r="K141" s="432"/>
      <c r="L141" s="432"/>
      <c r="M141" s="432"/>
      <c r="N141" s="432"/>
      <c r="O141" s="432"/>
      <c r="P141" s="432"/>
      <c r="Q141" s="432"/>
      <c r="R141" s="432"/>
      <c r="S141" s="432"/>
      <c r="T141" s="432"/>
      <c r="U141" s="431"/>
      <c r="V141" s="431"/>
      <c r="W141" s="431"/>
      <c r="X141" s="431"/>
      <c r="Y141" s="431"/>
      <c r="Z141" s="431"/>
      <c r="AA141" s="431"/>
      <c r="AB141" s="431"/>
      <c r="AC141" s="431"/>
      <c r="AD141" s="431"/>
      <c r="AE141" s="431"/>
      <c r="AF141" s="431"/>
      <c r="AG141" s="431"/>
      <c r="AH141" s="431"/>
      <c r="AI141" s="431"/>
      <c r="AJ141" s="431"/>
      <c r="AK141" s="431"/>
      <c r="AL141" s="431"/>
      <c r="AM141" s="431"/>
      <c r="AN141" s="431"/>
      <c r="AO141" s="431"/>
      <c r="AP141" s="431"/>
      <c r="AQ141" s="431"/>
      <c r="AR141" s="431"/>
      <c r="AS141" s="431"/>
      <c r="AT141" s="431"/>
      <c r="AU141" s="431"/>
      <c r="AV141" s="431"/>
      <c r="AW141" s="431"/>
      <c r="AX141" s="431"/>
      <c r="AY141" s="431"/>
      <c r="AZ141" s="431"/>
      <c r="BA141" s="431"/>
      <c r="BB141" s="431"/>
      <c r="BC141" s="431"/>
      <c r="BD141" s="431"/>
      <c r="BE141" s="431"/>
      <c r="BF141" s="431"/>
      <c r="BG141" s="431"/>
      <c r="BH141" s="431"/>
      <c r="BI141" s="431"/>
      <c r="BJ141" s="431"/>
      <c r="BK141" s="431"/>
      <c r="BL141" s="431"/>
      <c r="BM141" s="431"/>
      <c r="BN141" s="431"/>
      <c r="BO141" s="431"/>
      <c r="BP141" s="431"/>
      <c r="BQ141" s="431"/>
      <c r="BR141" s="431"/>
      <c r="BS141" s="431"/>
      <c r="BT141" s="431"/>
      <c r="BU141" s="431"/>
      <c r="BV141" s="431"/>
      <c r="BW141" s="431"/>
      <c r="BX141" s="431"/>
      <c r="BY141" s="431"/>
      <c r="BZ141" s="431"/>
      <c r="CA141" s="431"/>
      <c r="CB141" s="431"/>
      <c r="CC141" s="431"/>
      <c r="CD141" s="431"/>
      <c r="CE141" s="431"/>
      <c r="CF141" s="431"/>
      <c r="CG141" s="431"/>
      <c r="CH141" s="431"/>
      <c r="CI141" s="431"/>
      <c r="CJ141" s="431"/>
      <c r="CK141" s="431"/>
      <c r="CL141" s="431"/>
      <c r="CM141" s="431"/>
      <c r="CN141" s="431"/>
      <c r="CO141" s="431"/>
      <c r="CP141" s="431"/>
      <c r="CQ141" s="431"/>
      <c r="CR141" s="431"/>
      <c r="CS141" s="431"/>
      <c r="CT141" s="431"/>
      <c r="CU141" s="431"/>
      <c r="CV141" s="431"/>
      <c r="CW141" s="431"/>
      <c r="CX141" s="431"/>
      <c r="CY141" s="431"/>
      <c r="CZ141" s="431"/>
      <c r="DA141" s="431"/>
      <c r="DB141" s="431"/>
      <c r="DC141" s="431"/>
      <c r="DD141" s="431"/>
      <c r="DE141" s="431"/>
      <c r="DF141" s="431"/>
      <c r="DG141" s="431"/>
      <c r="DH141" s="431"/>
      <c r="DI141" s="431"/>
      <c r="DJ141" s="431"/>
      <c r="DK141" s="431"/>
      <c r="DL141" s="431"/>
      <c r="DM141" s="431"/>
      <c r="DN141" s="431"/>
      <c r="DO141" s="431"/>
      <c r="DP141" s="431"/>
      <c r="DQ141" s="431"/>
      <c r="DR141" s="431"/>
      <c r="DS141" s="431"/>
      <c r="DT141" s="431"/>
      <c r="DU141" s="431"/>
      <c r="DV141" s="431"/>
      <c r="DW141" s="431"/>
      <c r="DX141" s="431"/>
      <c r="DY141" s="431"/>
      <c r="DZ141" s="431"/>
      <c r="EA141" s="431"/>
      <c r="EB141" s="431"/>
      <c r="EC141" s="431"/>
      <c r="ED141" s="431"/>
      <c r="EE141" s="431"/>
      <c r="EF141" s="431"/>
      <c r="EG141" s="431"/>
      <c r="EH141" s="431"/>
      <c r="EI141" s="431"/>
      <c r="EJ141" s="431"/>
      <c r="EK141" s="431"/>
      <c r="EL141" s="431"/>
      <c r="EM141" s="431"/>
      <c r="EN141" s="431"/>
      <c r="EO141" s="431"/>
      <c r="EP141" s="431"/>
      <c r="EQ141" s="431"/>
      <c r="ER141" s="431"/>
      <c r="ES141" s="431"/>
      <c r="ET141" s="431"/>
      <c r="EU141" s="431"/>
      <c r="EV141" s="431"/>
      <c r="EW141" s="431"/>
      <c r="EX141" s="431"/>
      <c r="EY141" s="431"/>
      <c r="EZ141" s="431"/>
      <c r="FA141" s="431"/>
      <c r="FB141" s="431"/>
      <c r="FC141" s="431"/>
      <c r="FD141" s="431"/>
      <c r="FE141" s="431"/>
      <c r="FF141" s="431"/>
      <c r="FG141" s="431"/>
      <c r="FH141" s="431"/>
      <c r="FI141" s="431"/>
      <c r="FJ141" s="431"/>
      <c r="FK141" s="431"/>
      <c r="FL141" s="431"/>
      <c r="FM141" s="431"/>
      <c r="FN141" s="431"/>
      <c r="FO141" s="431"/>
      <c r="FP141" s="431"/>
      <c r="FQ141" s="431"/>
      <c r="FR141" s="431"/>
      <c r="FS141" s="431"/>
      <c r="FT141" s="431"/>
      <c r="FU141" s="431"/>
      <c r="FV141" s="431"/>
      <c r="FW141" s="431"/>
      <c r="FX141" s="431"/>
      <c r="FY141" s="431"/>
      <c r="FZ141" s="431"/>
      <c r="GA141" s="431"/>
      <c r="GB141" s="431"/>
      <c r="GC141" s="431"/>
      <c r="GD141" s="431"/>
      <c r="GE141" s="431"/>
      <c r="GF141" s="431"/>
      <c r="GG141" s="431"/>
      <c r="GH141" s="431"/>
      <c r="GI141" s="431"/>
      <c r="GJ141" s="431"/>
      <c r="GK141" s="431"/>
      <c r="GL141" s="431"/>
      <c r="GM141" s="431"/>
      <c r="GN141" s="431"/>
      <c r="GO141" s="431"/>
      <c r="GP141" s="431"/>
      <c r="GQ141" s="431"/>
      <c r="GR141" s="431"/>
      <c r="GS141" s="431"/>
      <c r="GT141" s="431"/>
      <c r="GU141" s="431"/>
      <c r="GV141" s="431"/>
      <c r="GW141" s="431"/>
      <c r="GX141" s="431"/>
      <c r="GY141" s="431"/>
      <c r="GZ141" s="431"/>
      <c r="HA141" s="431"/>
      <c r="HB141" s="431"/>
      <c r="HC141" s="431"/>
      <c r="HD141" s="431"/>
      <c r="HE141" s="431"/>
      <c r="HF141" s="431"/>
      <c r="HG141" s="431"/>
      <c r="HH141" s="431"/>
      <c r="HI141" s="431"/>
      <c r="HJ141" s="431"/>
      <c r="HK141" s="431"/>
      <c r="HL141" s="431"/>
      <c r="HM141" s="431"/>
      <c r="HN141" s="431"/>
      <c r="HO141" s="431"/>
      <c r="HP141" s="431"/>
      <c r="HQ141" s="434"/>
      <c r="HR141" s="434"/>
      <c r="HS141" s="434"/>
      <c r="HT141" s="434"/>
      <c r="HU141" s="434"/>
    </row>
    <row r="142" spans="1:227" s="94" customFormat="1" ht="14.25" customHeight="1">
      <c r="A142" s="100"/>
      <c r="B142" s="100"/>
      <c r="HR142" s="100"/>
      <c r="HS142" s="100"/>
    </row>
    <row r="143" spans="1:227" s="94" customFormat="1" ht="14.25" customHeight="1">
      <c r="A143" s="100"/>
      <c r="B143" s="100"/>
      <c r="HR143" s="100"/>
      <c r="HS143" s="100"/>
    </row>
  </sheetData>
  <sheetProtection/>
  <mergeCells count="1579">
    <mergeCell ref="A2:A8"/>
    <mergeCell ref="B2:B8"/>
    <mergeCell ref="C2:G3"/>
    <mergeCell ref="H2:T3"/>
    <mergeCell ref="U2:HP2"/>
    <mergeCell ref="EW3:FN3"/>
    <mergeCell ref="FO3:GF3"/>
    <mergeCell ref="GG3:GX3"/>
    <mergeCell ref="GY3:HP3"/>
    <mergeCell ref="C4:C8"/>
    <mergeCell ref="HR2:HS5"/>
    <mergeCell ref="HT2:HU5"/>
    <mergeCell ref="U3:AN3"/>
    <mergeCell ref="AO3:BH3"/>
    <mergeCell ref="BI3:CB3"/>
    <mergeCell ref="CC3:CT3"/>
    <mergeCell ref="CU3:DL3"/>
    <mergeCell ref="DM3:ED3"/>
    <mergeCell ref="EE3:EV3"/>
    <mergeCell ref="U4:AD4"/>
    <mergeCell ref="D4:D8"/>
    <mergeCell ref="E4:E8"/>
    <mergeCell ref="F4:F8"/>
    <mergeCell ref="G4:G8"/>
    <mergeCell ref="I4:I8"/>
    <mergeCell ref="HQ2:HQ8"/>
    <mergeCell ref="K4:K8"/>
    <mergeCell ref="T4:T8"/>
    <mergeCell ref="U6:U8"/>
    <mergeCell ref="V6:V8"/>
    <mergeCell ref="Y7:AB7"/>
    <mergeCell ref="AE4:AN4"/>
    <mergeCell ref="AG7:AG8"/>
    <mergeCell ref="AH7:AH8"/>
    <mergeCell ref="AI7:AL7"/>
    <mergeCell ref="W5:AD5"/>
    <mergeCell ref="AN6:AN8"/>
    <mergeCell ref="W7:W8"/>
    <mergeCell ref="X7:X8"/>
    <mergeCell ref="AO4:AX4"/>
    <mergeCell ref="AY4:BH4"/>
    <mergeCell ref="BI4:BR4"/>
    <mergeCell ref="BS4:CB4"/>
    <mergeCell ref="CC4:CK4"/>
    <mergeCell ref="CL4:CT4"/>
    <mergeCell ref="CU4:DC4"/>
    <mergeCell ref="DD4:DL4"/>
    <mergeCell ref="DM4:DU4"/>
    <mergeCell ref="DV4:ED4"/>
    <mergeCell ref="EE4:EM4"/>
    <mergeCell ref="EN4:EV4"/>
    <mergeCell ref="GY4:HG4"/>
    <mergeCell ref="HH4:HP4"/>
    <mergeCell ref="N5:N8"/>
    <mergeCell ref="O5:R5"/>
    <mergeCell ref="EW4:FE4"/>
    <mergeCell ref="FF4:FN4"/>
    <mergeCell ref="FO4:FW4"/>
    <mergeCell ref="FX4:GF4"/>
    <mergeCell ref="GG4:GO4"/>
    <mergeCell ref="GP4:GX4"/>
    <mergeCell ref="CC5:CK5"/>
    <mergeCell ref="CL5:CT5"/>
    <mergeCell ref="CU5:DC5"/>
    <mergeCell ref="DD5:DL5"/>
    <mergeCell ref="DM5:DU5"/>
    <mergeCell ref="DV5:ED5"/>
    <mergeCell ref="EE5:EM5"/>
    <mergeCell ref="EN5:EV5"/>
    <mergeCell ref="EW5:FE5"/>
    <mergeCell ref="FF5:FN5"/>
    <mergeCell ref="FO5:FW5"/>
    <mergeCell ref="FX5:GF5"/>
    <mergeCell ref="GG5:GO5"/>
    <mergeCell ref="GP5:GX5"/>
    <mergeCell ref="GY5:HG5"/>
    <mergeCell ref="HH5:HP5"/>
    <mergeCell ref="W6:AB6"/>
    <mergeCell ref="AC6:AC8"/>
    <mergeCell ref="AD6:AD8"/>
    <mergeCell ref="AE6:AE8"/>
    <mergeCell ref="BI5:BJ5"/>
    <mergeCell ref="BK5:BR5"/>
    <mergeCell ref="AO5:AP5"/>
    <mergeCell ref="AE5:AF5"/>
    <mergeCell ref="AG5:AN5"/>
    <mergeCell ref="AY5:AZ5"/>
    <mergeCell ref="BA5:BH5"/>
    <mergeCell ref="AY6:AY8"/>
    <mergeCell ref="AZ6:AZ8"/>
    <mergeCell ref="AQ7:AQ8"/>
    <mergeCell ref="AR7:AR8"/>
    <mergeCell ref="AS7:AV7"/>
    <mergeCell ref="BK7:BK8"/>
    <mergeCell ref="BL7:BL8"/>
    <mergeCell ref="BM7:BP7"/>
    <mergeCell ref="BA7:BA8"/>
    <mergeCell ref="BB7:BB8"/>
    <mergeCell ref="BC7:BF7"/>
    <mergeCell ref="BS6:BS8"/>
    <mergeCell ref="BT6:BT8"/>
    <mergeCell ref="BU6:BZ6"/>
    <mergeCell ref="CC7:CC8"/>
    <mergeCell ref="CD7:CD8"/>
    <mergeCell ref="CE7:CE8"/>
    <mergeCell ref="CA6:CA8"/>
    <mergeCell ref="BU7:BU8"/>
    <mergeCell ref="BV7:BV8"/>
    <mergeCell ref="BW7:BZ7"/>
    <mergeCell ref="CF7:CF8"/>
    <mergeCell ref="CG7:CJ7"/>
    <mergeCell ref="CB6:CB8"/>
    <mergeCell ref="CK7:CK8"/>
    <mergeCell ref="CL7:CL8"/>
    <mergeCell ref="CM7:CM8"/>
    <mergeCell ref="CN7:CN8"/>
    <mergeCell ref="CO7:CO8"/>
    <mergeCell ref="CP7:CS7"/>
    <mergeCell ref="CT7:CT8"/>
    <mergeCell ref="CU7:CU8"/>
    <mergeCell ref="CV7:CV8"/>
    <mergeCell ref="CW7:CW8"/>
    <mergeCell ref="CX7:CX8"/>
    <mergeCell ref="CY7:DB7"/>
    <mergeCell ref="DC7:DC8"/>
    <mergeCell ref="DD7:DD8"/>
    <mergeCell ref="DE7:DE8"/>
    <mergeCell ref="DF7:DF8"/>
    <mergeCell ref="DG7:DG8"/>
    <mergeCell ref="DH7:DK7"/>
    <mergeCell ref="DL7:DL8"/>
    <mergeCell ref="DM7:DM8"/>
    <mergeCell ref="DN7:DN8"/>
    <mergeCell ref="DO7:DO8"/>
    <mergeCell ref="DP7:DP8"/>
    <mergeCell ref="DQ7:DT7"/>
    <mergeCell ref="DU7:DU8"/>
    <mergeCell ref="DV7:DV8"/>
    <mergeCell ref="DW7:DW8"/>
    <mergeCell ref="DX7:DX8"/>
    <mergeCell ref="DY7:DY8"/>
    <mergeCell ref="DZ7:EC7"/>
    <mergeCell ref="ED7:ED8"/>
    <mergeCell ref="EE7:EE8"/>
    <mergeCell ref="EF7:EF8"/>
    <mergeCell ref="EG7:EG8"/>
    <mergeCell ref="EH7:EH8"/>
    <mergeCell ref="EI7:EL7"/>
    <mergeCell ref="EM7:EM8"/>
    <mergeCell ref="EN7:EN8"/>
    <mergeCell ref="EO7:EO8"/>
    <mergeCell ref="EP7:EP8"/>
    <mergeCell ref="EQ7:EQ8"/>
    <mergeCell ref="ER7:EU7"/>
    <mergeCell ref="EV7:EV8"/>
    <mergeCell ref="EW7:EW8"/>
    <mergeCell ref="EX7:EX8"/>
    <mergeCell ref="EY7:EY8"/>
    <mergeCell ref="EZ7:EZ8"/>
    <mergeCell ref="FA7:FD7"/>
    <mergeCell ref="FE7:FE8"/>
    <mergeCell ref="FF7:FF8"/>
    <mergeCell ref="FG7:FG8"/>
    <mergeCell ref="FH7:FH8"/>
    <mergeCell ref="FI7:FI8"/>
    <mergeCell ref="FJ7:FM7"/>
    <mergeCell ref="FN7:FN8"/>
    <mergeCell ref="FO7:FO8"/>
    <mergeCell ref="FP7:FP8"/>
    <mergeCell ref="FQ7:FQ8"/>
    <mergeCell ref="FR7:FR8"/>
    <mergeCell ref="FS7:FV7"/>
    <mergeCell ref="FW7:FW8"/>
    <mergeCell ref="FX7:FX8"/>
    <mergeCell ref="FY7:FY8"/>
    <mergeCell ref="FZ7:FZ8"/>
    <mergeCell ref="GA7:GA8"/>
    <mergeCell ref="GB7:GE7"/>
    <mergeCell ref="GF7:GF8"/>
    <mergeCell ref="GG7:GG8"/>
    <mergeCell ref="GH7:GH8"/>
    <mergeCell ref="GI7:GI8"/>
    <mergeCell ref="GJ7:GJ8"/>
    <mergeCell ref="GK7:GN7"/>
    <mergeCell ref="HC7:HF7"/>
    <mergeCell ref="GO7:GO8"/>
    <mergeCell ref="GP7:GP8"/>
    <mergeCell ref="GQ7:GQ8"/>
    <mergeCell ref="GR7:GR8"/>
    <mergeCell ref="GS7:GS8"/>
    <mergeCell ref="GT7:GW7"/>
    <mergeCell ref="HT7:HT8"/>
    <mergeCell ref="HU7:HU8"/>
    <mergeCell ref="B11:T11"/>
    <mergeCell ref="HG7:HG8"/>
    <mergeCell ref="HH7:HH8"/>
    <mergeCell ref="HI7:HI8"/>
    <mergeCell ref="HJ7:HJ8"/>
    <mergeCell ref="HK7:HK8"/>
    <mergeCell ref="HL7:HO7"/>
    <mergeCell ref="GX7:GX8"/>
    <mergeCell ref="P65:Q65"/>
    <mergeCell ref="AA65:AD65"/>
    <mergeCell ref="AK65:AN65"/>
    <mergeCell ref="HP7:HP8"/>
    <mergeCell ref="HR7:HR8"/>
    <mergeCell ref="HS7:HS8"/>
    <mergeCell ref="GY7:GY8"/>
    <mergeCell ref="GZ7:GZ8"/>
    <mergeCell ref="HA7:HA8"/>
    <mergeCell ref="HB7:HB8"/>
    <mergeCell ref="AU65:AX65"/>
    <mergeCell ref="AY65:AZ65"/>
    <mergeCell ref="BE65:BH65"/>
    <mergeCell ref="BI65:BJ65"/>
    <mergeCell ref="BO65:BR65"/>
    <mergeCell ref="BS65:BT65"/>
    <mergeCell ref="BY65:CB65"/>
    <mergeCell ref="CC65:CD65"/>
    <mergeCell ref="CI65:CK65"/>
    <mergeCell ref="CL65:CM65"/>
    <mergeCell ref="CR65:CT65"/>
    <mergeCell ref="CU65:CV65"/>
    <mergeCell ref="DA65:DC65"/>
    <mergeCell ref="DD65:DE65"/>
    <mergeCell ref="DJ65:DL65"/>
    <mergeCell ref="DM65:DN65"/>
    <mergeCell ref="DS65:DU65"/>
    <mergeCell ref="DV65:DW65"/>
    <mergeCell ref="FX65:FY65"/>
    <mergeCell ref="EB65:ED65"/>
    <mergeCell ref="EE65:EF65"/>
    <mergeCell ref="EK65:EM65"/>
    <mergeCell ref="EN65:EO65"/>
    <mergeCell ref="ET65:EV65"/>
    <mergeCell ref="EW65:EX65"/>
    <mergeCell ref="GG65:GH65"/>
    <mergeCell ref="GM65:GO65"/>
    <mergeCell ref="GP65:GQ65"/>
    <mergeCell ref="GV65:GX65"/>
    <mergeCell ref="GY65:GZ65"/>
    <mergeCell ref="FC65:FE65"/>
    <mergeCell ref="FF65:FG65"/>
    <mergeCell ref="FL65:FN65"/>
    <mergeCell ref="FO65:FP65"/>
    <mergeCell ref="FU65:FW65"/>
    <mergeCell ref="HE65:HG65"/>
    <mergeCell ref="HH65:HI65"/>
    <mergeCell ref="HN65:HP65"/>
    <mergeCell ref="P66:Q66"/>
    <mergeCell ref="AA66:AD66"/>
    <mergeCell ref="AK66:AN66"/>
    <mergeCell ref="AU66:AX66"/>
    <mergeCell ref="GD65:GF65"/>
    <mergeCell ref="AY66:AZ66"/>
    <mergeCell ref="BE66:BH66"/>
    <mergeCell ref="BI66:BJ66"/>
    <mergeCell ref="BO66:BR66"/>
    <mergeCell ref="BS66:BT66"/>
    <mergeCell ref="BY66:CB66"/>
    <mergeCell ref="CC66:CD66"/>
    <mergeCell ref="CI66:CK66"/>
    <mergeCell ref="CL66:CM66"/>
    <mergeCell ref="CR66:CT66"/>
    <mergeCell ref="CU66:CV66"/>
    <mergeCell ref="DA66:DC66"/>
    <mergeCell ref="DD66:DE66"/>
    <mergeCell ref="DJ66:DL66"/>
    <mergeCell ref="DM66:DN66"/>
    <mergeCell ref="DS66:DU66"/>
    <mergeCell ref="DV66:DW66"/>
    <mergeCell ref="EB66:ED66"/>
    <mergeCell ref="EE66:EF66"/>
    <mergeCell ref="EK66:EM66"/>
    <mergeCell ref="EN66:EO66"/>
    <mergeCell ref="ET66:EV66"/>
    <mergeCell ref="EW66:EX66"/>
    <mergeCell ref="FC66:FE66"/>
    <mergeCell ref="FF66:FG66"/>
    <mergeCell ref="FL66:FN66"/>
    <mergeCell ref="FO66:FP66"/>
    <mergeCell ref="FU66:FW66"/>
    <mergeCell ref="FX66:FY66"/>
    <mergeCell ref="GD66:GF66"/>
    <mergeCell ref="GG66:GH66"/>
    <mergeCell ref="GM66:GO66"/>
    <mergeCell ref="GP66:GQ66"/>
    <mergeCell ref="GV66:GX66"/>
    <mergeCell ref="GY66:GZ66"/>
    <mergeCell ref="HE66:HG66"/>
    <mergeCell ref="HH66:HI66"/>
    <mergeCell ref="HN66:HP66"/>
    <mergeCell ref="P74:Q74"/>
    <mergeCell ref="AA74:AD74"/>
    <mergeCell ref="AK74:AN74"/>
    <mergeCell ref="AO74:AP74"/>
    <mergeCell ref="AU74:AX74"/>
    <mergeCell ref="AY74:AZ74"/>
    <mergeCell ref="BE74:BH74"/>
    <mergeCell ref="BI74:BJ74"/>
    <mergeCell ref="BO74:BR74"/>
    <mergeCell ref="BS74:BT74"/>
    <mergeCell ref="BY74:CB74"/>
    <mergeCell ref="CC74:CD74"/>
    <mergeCell ref="CI74:CK74"/>
    <mergeCell ref="CL74:CM74"/>
    <mergeCell ref="CR74:CT74"/>
    <mergeCell ref="CU74:CV74"/>
    <mergeCell ref="DA74:DC74"/>
    <mergeCell ref="DD74:DE74"/>
    <mergeCell ref="DJ74:DL74"/>
    <mergeCell ref="DM74:DN74"/>
    <mergeCell ref="DS74:DU74"/>
    <mergeCell ref="DV74:DW74"/>
    <mergeCell ref="EB74:ED74"/>
    <mergeCell ref="EE74:EF74"/>
    <mergeCell ref="EK74:EM74"/>
    <mergeCell ref="EN74:EO74"/>
    <mergeCell ref="ET74:EV74"/>
    <mergeCell ref="EW74:EX74"/>
    <mergeCell ref="FC74:FE74"/>
    <mergeCell ref="FF74:FG74"/>
    <mergeCell ref="FL74:FN74"/>
    <mergeCell ref="FO74:FP74"/>
    <mergeCell ref="FU74:FW74"/>
    <mergeCell ref="FX74:FY74"/>
    <mergeCell ref="GD74:GF74"/>
    <mergeCell ref="GG74:GH74"/>
    <mergeCell ref="GM74:GO74"/>
    <mergeCell ref="GP74:GQ74"/>
    <mergeCell ref="GV74:GX74"/>
    <mergeCell ref="GY74:GZ74"/>
    <mergeCell ref="HE74:HG74"/>
    <mergeCell ref="HH74:HI74"/>
    <mergeCell ref="HN74:HP74"/>
    <mergeCell ref="P75:Q75"/>
    <mergeCell ref="AA75:AD75"/>
    <mergeCell ref="AK75:AN75"/>
    <mergeCell ref="AO75:AP75"/>
    <mergeCell ref="AU75:AX75"/>
    <mergeCell ref="AY75:AZ75"/>
    <mergeCell ref="BE75:BH75"/>
    <mergeCell ref="BI75:BJ75"/>
    <mergeCell ref="BO75:BR75"/>
    <mergeCell ref="BS75:BT75"/>
    <mergeCell ref="BY75:CB75"/>
    <mergeCell ref="CC75:CD75"/>
    <mergeCell ref="CI75:CK75"/>
    <mergeCell ref="CL75:CM75"/>
    <mergeCell ref="CR75:CT75"/>
    <mergeCell ref="CU75:CV75"/>
    <mergeCell ref="DA75:DC75"/>
    <mergeCell ref="DD75:DE75"/>
    <mergeCell ref="DJ75:DL75"/>
    <mergeCell ref="DM75:DN75"/>
    <mergeCell ref="DS75:DU75"/>
    <mergeCell ref="DV75:DW75"/>
    <mergeCell ref="EB75:ED75"/>
    <mergeCell ref="EE75:EF75"/>
    <mergeCell ref="EK75:EM75"/>
    <mergeCell ref="EN75:EO75"/>
    <mergeCell ref="ET75:EV75"/>
    <mergeCell ref="EW75:EX75"/>
    <mergeCell ref="FC75:FE75"/>
    <mergeCell ref="FF75:FG75"/>
    <mergeCell ref="FL75:FN75"/>
    <mergeCell ref="FO75:FP75"/>
    <mergeCell ref="FU75:FW75"/>
    <mergeCell ref="FX75:FY75"/>
    <mergeCell ref="GD75:GF75"/>
    <mergeCell ref="GG75:GH75"/>
    <mergeCell ref="GM75:GO75"/>
    <mergeCell ref="GP75:GQ75"/>
    <mergeCell ref="GV75:GX75"/>
    <mergeCell ref="GY75:GZ75"/>
    <mergeCell ref="HE75:HG75"/>
    <mergeCell ref="HH75:HI75"/>
    <mergeCell ref="HN75:HP75"/>
    <mergeCell ref="P83:Q83"/>
    <mergeCell ref="AA83:AD83"/>
    <mergeCell ref="AK83:AN83"/>
    <mergeCell ref="AO83:AP83"/>
    <mergeCell ref="AU83:AX83"/>
    <mergeCell ref="AY83:AZ83"/>
    <mergeCell ref="BE83:BH83"/>
    <mergeCell ref="BI83:BJ83"/>
    <mergeCell ref="BO83:BR83"/>
    <mergeCell ref="BS83:BT83"/>
    <mergeCell ref="BY83:CB83"/>
    <mergeCell ref="CC83:CD83"/>
    <mergeCell ref="CI83:CK83"/>
    <mergeCell ref="CL83:CM83"/>
    <mergeCell ref="CR83:CT83"/>
    <mergeCell ref="CU83:CV83"/>
    <mergeCell ref="DA83:DC83"/>
    <mergeCell ref="DD83:DE83"/>
    <mergeCell ref="DJ83:DL83"/>
    <mergeCell ref="DM83:DN83"/>
    <mergeCell ref="DS83:DU83"/>
    <mergeCell ref="DV83:DW83"/>
    <mergeCell ref="EB83:ED83"/>
    <mergeCell ref="EE83:EF83"/>
    <mergeCell ref="EK83:EM83"/>
    <mergeCell ref="EN83:EO83"/>
    <mergeCell ref="ET83:EV83"/>
    <mergeCell ref="EW83:EX83"/>
    <mergeCell ref="FC83:FE83"/>
    <mergeCell ref="FF83:FG83"/>
    <mergeCell ref="FL83:FN83"/>
    <mergeCell ref="FO83:FP83"/>
    <mergeCell ref="FU83:FW83"/>
    <mergeCell ref="FX83:FY83"/>
    <mergeCell ref="GD83:GF83"/>
    <mergeCell ref="GG83:GH83"/>
    <mergeCell ref="GM83:GO83"/>
    <mergeCell ref="GP83:GQ83"/>
    <mergeCell ref="GV83:GX83"/>
    <mergeCell ref="GY83:GZ83"/>
    <mergeCell ref="HE83:HG83"/>
    <mergeCell ref="HH83:HI83"/>
    <mergeCell ref="HN83:HP83"/>
    <mergeCell ref="P84:Q84"/>
    <mergeCell ref="AA84:AD84"/>
    <mergeCell ref="AK84:AN84"/>
    <mergeCell ref="AO84:AP84"/>
    <mergeCell ref="AU84:AX84"/>
    <mergeCell ref="AY84:AZ84"/>
    <mergeCell ref="BE84:BH84"/>
    <mergeCell ref="BI84:BJ84"/>
    <mergeCell ref="BO84:BR84"/>
    <mergeCell ref="BS84:BT84"/>
    <mergeCell ref="BY84:CB84"/>
    <mergeCell ref="CC84:CD84"/>
    <mergeCell ref="CI84:CK84"/>
    <mergeCell ref="CL84:CM84"/>
    <mergeCell ref="CR84:CT84"/>
    <mergeCell ref="CU84:CV84"/>
    <mergeCell ref="DA84:DC84"/>
    <mergeCell ref="DD84:DE84"/>
    <mergeCell ref="DJ84:DL84"/>
    <mergeCell ref="DM84:DN84"/>
    <mergeCell ref="DS84:DU84"/>
    <mergeCell ref="DV84:DW84"/>
    <mergeCell ref="EB84:ED84"/>
    <mergeCell ref="EE84:EF84"/>
    <mergeCell ref="EK84:EM84"/>
    <mergeCell ref="EN84:EO84"/>
    <mergeCell ref="ET84:EV84"/>
    <mergeCell ref="EW84:EX84"/>
    <mergeCell ref="FC84:FE84"/>
    <mergeCell ref="FF84:FG84"/>
    <mergeCell ref="FL84:FN84"/>
    <mergeCell ref="FO84:FP84"/>
    <mergeCell ref="FU84:FW84"/>
    <mergeCell ref="FX84:FY84"/>
    <mergeCell ref="GD84:GF84"/>
    <mergeCell ref="GG84:GH84"/>
    <mergeCell ref="GM84:GO84"/>
    <mergeCell ref="GP84:GQ84"/>
    <mergeCell ref="GV84:GX84"/>
    <mergeCell ref="GY84:GZ84"/>
    <mergeCell ref="HE84:HG84"/>
    <mergeCell ref="HH84:HI84"/>
    <mergeCell ref="HN84:HP84"/>
    <mergeCell ref="P92:Q92"/>
    <mergeCell ref="U92:V92"/>
    <mergeCell ref="AA92:AD92"/>
    <mergeCell ref="AE92:AF92"/>
    <mergeCell ref="AK92:AN92"/>
    <mergeCell ref="AO92:AP92"/>
    <mergeCell ref="AU92:AX92"/>
    <mergeCell ref="AY92:AZ92"/>
    <mergeCell ref="BE92:BH92"/>
    <mergeCell ref="BI92:BJ92"/>
    <mergeCell ref="BO92:BR92"/>
    <mergeCell ref="BS92:BT92"/>
    <mergeCell ref="BY92:CB92"/>
    <mergeCell ref="CC92:CD92"/>
    <mergeCell ref="CI92:CK92"/>
    <mergeCell ref="CL92:CM92"/>
    <mergeCell ref="CR92:CT92"/>
    <mergeCell ref="CU92:CV92"/>
    <mergeCell ref="DA92:DC92"/>
    <mergeCell ref="DD92:DE92"/>
    <mergeCell ref="DJ92:DL92"/>
    <mergeCell ref="DM92:DN92"/>
    <mergeCell ref="DS92:DU92"/>
    <mergeCell ref="DV92:DW92"/>
    <mergeCell ref="EB92:ED92"/>
    <mergeCell ref="EE92:EF92"/>
    <mergeCell ref="EK92:EM92"/>
    <mergeCell ref="EN92:EO92"/>
    <mergeCell ref="ET92:EV92"/>
    <mergeCell ref="EW92:EX92"/>
    <mergeCell ref="FC92:FE92"/>
    <mergeCell ref="FF92:FG92"/>
    <mergeCell ref="FL92:FN92"/>
    <mergeCell ref="FO92:FP92"/>
    <mergeCell ref="FU92:FW92"/>
    <mergeCell ref="FX92:FY92"/>
    <mergeCell ref="GD92:GF92"/>
    <mergeCell ref="GG92:GH92"/>
    <mergeCell ref="GM92:GO92"/>
    <mergeCell ref="GP92:GQ92"/>
    <mergeCell ref="GV92:GX92"/>
    <mergeCell ref="GY92:GZ92"/>
    <mergeCell ref="HE92:HG92"/>
    <mergeCell ref="HH92:HI92"/>
    <mergeCell ref="HN92:HP92"/>
    <mergeCell ref="P93:Q93"/>
    <mergeCell ref="U93:V93"/>
    <mergeCell ref="AA93:AD93"/>
    <mergeCell ref="AE93:AF93"/>
    <mergeCell ref="AK93:AN93"/>
    <mergeCell ref="AO93:AP93"/>
    <mergeCell ref="AU93:AX93"/>
    <mergeCell ref="AY93:AZ93"/>
    <mergeCell ref="BE93:BH93"/>
    <mergeCell ref="BI93:BJ93"/>
    <mergeCell ref="BO93:BR93"/>
    <mergeCell ref="BS93:BT93"/>
    <mergeCell ref="BY93:CB93"/>
    <mergeCell ref="CC93:CD93"/>
    <mergeCell ref="CI93:CK93"/>
    <mergeCell ref="CL93:CM93"/>
    <mergeCell ref="CR93:CT93"/>
    <mergeCell ref="CU93:CV93"/>
    <mergeCell ref="DA93:DC93"/>
    <mergeCell ref="DD93:DE93"/>
    <mergeCell ref="DJ93:DL93"/>
    <mergeCell ref="DM93:DN93"/>
    <mergeCell ref="DS93:DU93"/>
    <mergeCell ref="DV93:DW93"/>
    <mergeCell ref="EB93:ED93"/>
    <mergeCell ref="EE93:EF93"/>
    <mergeCell ref="EK93:EM93"/>
    <mergeCell ref="EN93:EO93"/>
    <mergeCell ref="ET93:EV93"/>
    <mergeCell ref="EW93:EX93"/>
    <mergeCell ref="FC93:FE93"/>
    <mergeCell ref="FF93:FG93"/>
    <mergeCell ref="FL93:FN93"/>
    <mergeCell ref="FO93:FP93"/>
    <mergeCell ref="FU93:FW93"/>
    <mergeCell ref="FX93:FY93"/>
    <mergeCell ref="GD93:GF93"/>
    <mergeCell ref="GG93:GH93"/>
    <mergeCell ref="GM93:GO93"/>
    <mergeCell ref="GP93:GQ93"/>
    <mergeCell ref="GV93:GX93"/>
    <mergeCell ref="GY93:GZ93"/>
    <mergeCell ref="HE93:HG93"/>
    <mergeCell ref="HH93:HI93"/>
    <mergeCell ref="HN93:HP93"/>
    <mergeCell ref="P101:Q101"/>
    <mergeCell ref="U101:V101"/>
    <mergeCell ref="AA101:AD101"/>
    <mergeCell ref="AE101:AF101"/>
    <mergeCell ref="AK101:AN101"/>
    <mergeCell ref="AO101:AP101"/>
    <mergeCell ref="AU101:AX101"/>
    <mergeCell ref="AY101:AZ101"/>
    <mergeCell ref="BE101:BH101"/>
    <mergeCell ref="BI101:BJ101"/>
    <mergeCell ref="BO101:BR101"/>
    <mergeCell ref="BS101:BT101"/>
    <mergeCell ref="BY101:CB101"/>
    <mergeCell ref="CC101:CD101"/>
    <mergeCell ref="CI101:CK101"/>
    <mergeCell ref="CL101:CM101"/>
    <mergeCell ref="CR101:CT101"/>
    <mergeCell ref="CU101:CV101"/>
    <mergeCell ref="DA101:DC101"/>
    <mergeCell ref="DD101:DE101"/>
    <mergeCell ref="DJ101:DL101"/>
    <mergeCell ref="DM101:DN101"/>
    <mergeCell ref="DS101:DU101"/>
    <mergeCell ref="DV101:DW101"/>
    <mergeCell ref="EB101:ED101"/>
    <mergeCell ref="EE101:EF101"/>
    <mergeCell ref="EK101:EM101"/>
    <mergeCell ref="EN101:EO101"/>
    <mergeCell ref="ET101:EV101"/>
    <mergeCell ref="EW101:EX101"/>
    <mergeCell ref="FC101:FE101"/>
    <mergeCell ref="FF101:FG101"/>
    <mergeCell ref="FL101:FN101"/>
    <mergeCell ref="FO101:FP101"/>
    <mergeCell ref="FU101:FW101"/>
    <mergeCell ref="FX101:FY101"/>
    <mergeCell ref="GD101:GF101"/>
    <mergeCell ref="GG101:GH101"/>
    <mergeCell ref="GM101:GO101"/>
    <mergeCell ref="GP101:GQ101"/>
    <mergeCell ref="GV101:GX101"/>
    <mergeCell ref="GY101:GZ101"/>
    <mergeCell ref="HE101:HG101"/>
    <mergeCell ref="HH101:HI101"/>
    <mergeCell ref="HN101:HP101"/>
    <mergeCell ref="P102:Q102"/>
    <mergeCell ref="U102:V102"/>
    <mergeCell ref="AA102:AD102"/>
    <mergeCell ref="AE102:AF102"/>
    <mergeCell ref="AK102:AN102"/>
    <mergeCell ref="AO102:AP102"/>
    <mergeCell ref="AU102:AX102"/>
    <mergeCell ref="AY102:AZ102"/>
    <mergeCell ref="BE102:BH102"/>
    <mergeCell ref="BI102:BJ102"/>
    <mergeCell ref="BO102:BR102"/>
    <mergeCell ref="BS102:BT102"/>
    <mergeCell ref="BY102:CB102"/>
    <mergeCell ref="CC102:CD102"/>
    <mergeCell ref="CI102:CK102"/>
    <mergeCell ref="CL102:CM102"/>
    <mergeCell ref="CR102:CT102"/>
    <mergeCell ref="CU102:CV102"/>
    <mergeCell ref="DA102:DC102"/>
    <mergeCell ref="DD102:DE102"/>
    <mergeCell ref="DJ102:DL102"/>
    <mergeCell ref="DM102:DN102"/>
    <mergeCell ref="DS102:DU102"/>
    <mergeCell ref="DV102:DW102"/>
    <mergeCell ref="EB102:ED102"/>
    <mergeCell ref="EE102:EF102"/>
    <mergeCell ref="EK102:EM102"/>
    <mergeCell ref="EN102:EO102"/>
    <mergeCell ref="ET102:EV102"/>
    <mergeCell ref="EW102:EX102"/>
    <mergeCell ref="FC102:FE102"/>
    <mergeCell ref="FF102:FG102"/>
    <mergeCell ref="FL102:FN102"/>
    <mergeCell ref="FO102:FP102"/>
    <mergeCell ref="FU102:FW102"/>
    <mergeCell ref="FX102:FY102"/>
    <mergeCell ref="GD102:GF102"/>
    <mergeCell ref="GG102:GH102"/>
    <mergeCell ref="GM102:GO102"/>
    <mergeCell ref="GP102:GQ102"/>
    <mergeCell ref="GV102:GX102"/>
    <mergeCell ref="GY102:GZ102"/>
    <mergeCell ref="HE102:HG102"/>
    <mergeCell ref="HH102:HI102"/>
    <mergeCell ref="HN102:HP102"/>
    <mergeCell ref="P103:Q103"/>
    <mergeCell ref="U103:V103"/>
    <mergeCell ref="AA103:AD103"/>
    <mergeCell ref="AE103:AF103"/>
    <mergeCell ref="AK103:AN103"/>
    <mergeCell ref="AO103:AP103"/>
    <mergeCell ref="AU103:AX103"/>
    <mergeCell ref="AY103:AZ103"/>
    <mergeCell ref="BE103:BH103"/>
    <mergeCell ref="BI103:BJ103"/>
    <mergeCell ref="BO103:BR103"/>
    <mergeCell ref="BS103:BT103"/>
    <mergeCell ref="BY103:CB103"/>
    <mergeCell ref="CC103:CD103"/>
    <mergeCell ref="CI103:CK103"/>
    <mergeCell ref="CL103:CM103"/>
    <mergeCell ref="CR103:CT103"/>
    <mergeCell ref="CU103:CV103"/>
    <mergeCell ref="DA103:DC103"/>
    <mergeCell ref="DD103:DE103"/>
    <mergeCell ref="DJ103:DL103"/>
    <mergeCell ref="DM103:DN103"/>
    <mergeCell ref="DS103:DU103"/>
    <mergeCell ref="DV103:DW103"/>
    <mergeCell ref="EB103:ED103"/>
    <mergeCell ref="EE103:EF103"/>
    <mergeCell ref="EK103:EM103"/>
    <mergeCell ref="EN103:EO103"/>
    <mergeCell ref="ET103:EV103"/>
    <mergeCell ref="EW103:EX103"/>
    <mergeCell ref="FC103:FE103"/>
    <mergeCell ref="FF103:FG103"/>
    <mergeCell ref="FL103:FN103"/>
    <mergeCell ref="FO103:FP103"/>
    <mergeCell ref="FU103:FW103"/>
    <mergeCell ref="FX103:FY103"/>
    <mergeCell ref="GD103:GF103"/>
    <mergeCell ref="GG103:GH103"/>
    <mergeCell ref="GM103:GO103"/>
    <mergeCell ref="GP103:GQ103"/>
    <mergeCell ref="GV103:GX103"/>
    <mergeCell ref="GY103:GZ103"/>
    <mergeCell ref="HE103:HG103"/>
    <mergeCell ref="HH103:HI103"/>
    <mergeCell ref="HN103:HP103"/>
    <mergeCell ref="P104:Q104"/>
    <mergeCell ref="U104:V104"/>
    <mergeCell ref="AA104:AD104"/>
    <mergeCell ref="AE104:AF104"/>
    <mergeCell ref="AK104:AN104"/>
    <mergeCell ref="AO104:AP104"/>
    <mergeCell ref="AU104:AX104"/>
    <mergeCell ref="AY104:AZ104"/>
    <mergeCell ref="BE104:BH104"/>
    <mergeCell ref="BI104:BJ104"/>
    <mergeCell ref="BO104:BR104"/>
    <mergeCell ref="BS104:BT104"/>
    <mergeCell ref="BY104:CB104"/>
    <mergeCell ref="CC104:CD104"/>
    <mergeCell ref="CI104:CK104"/>
    <mergeCell ref="CL104:CM104"/>
    <mergeCell ref="CR104:CT104"/>
    <mergeCell ref="CU104:CV104"/>
    <mergeCell ref="DA104:DC104"/>
    <mergeCell ref="DD104:DE104"/>
    <mergeCell ref="DJ104:DL104"/>
    <mergeCell ref="DM104:DN104"/>
    <mergeCell ref="DS104:DU104"/>
    <mergeCell ref="DV104:DW104"/>
    <mergeCell ref="EB104:ED104"/>
    <mergeCell ref="EE104:EF104"/>
    <mergeCell ref="EK104:EM104"/>
    <mergeCell ref="EN104:EO104"/>
    <mergeCell ref="ET104:EV104"/>
    <mergeCell ref="EW104:EX104"/>
    <mergeCell ref="FC104:FE104"/>
    <mergeCell ref="FF104:FG104"/>
    <mergeCell ref="FL104:FN104"/>
    <mergeCell ref="FO104:FP104"/>
    <mergeCell ref="FU104:FW104"/>
    <mergeCell ref="FX104:FY104"/>
    <mergeCell ref="GD104:GF104"/>
    <mergeCell ref="GG104:GH104"/>
    <mergeCell ref="GM104:GO104"/>
    <mergeCell ref="GP104:GQ104"/>
    <mergeCell ref="GV104:GX104"/>
    <mergeCell ref="GY104:GZ104"/>
    <mergeCell ref="HE104:HG104"/>
    <mergeCell ref="HH104:HI104"/>
    <mergeCell ref="HN104:HP104"/>
    <mergeCell ref="C109:G109"/>
    <mergeCell ref="I109:K109"/>
    <mergeCell ref="P109:T109"/>
    <mergeCell ref="U109:V109"/>
    <mergeCell ref="Z109:AD109"/>
    <mergeCell ref="AE109:AF109"/>
    <mergeCell ref="AJ109:AN109"/>
    <mergeCell ref="AO109:AP109"/>
    <mergeCell ref="AT109:AX109"/>
    <mergeCell ref="AY109:AZ109"/>
    <mergeCell ref="BD109:BH109"/>
    <mergeCell ref="BI109:BJ109"/>
    <mergeCell ref="BN109:BR109"/>
    <mergeCell ref="BS109:BT109"/>
    <mergeCell ref="BX109:CB109"/>
    <mergeCell ref="CC109:CD109"/>
    <mergeCell ref="CH109:CK109"/>
    <mergeCell ref="CL109:CM109"/>
    <mergeCell ref="CQ109:CT109"/>
    <mergeCell ref="CU109:CV109"/>
    <mergeCell ref="CZ109:DC109"/>
    <mergeCell ref="DD109:DE109"/>
    <mergeCell ref="DI109:DL109"/>
    <mergeCell ref="DM109:DN109"/>
    <mergeCell ref="DR109:DU109"/>
    <mergeCell ref="DV109:DW109"/>
    <mergeCell ref="EA109:ED109"/>
    <mergeCell ref="EE109:EF109"/>
    <mergeCell ref="EJ109:EM109"/>
    <mergeCell ref="EN109:EO109"/>
    <mergeCell ref="ES109:EV109"/>
    <mergeCell ref="EW109:EX109"/>
    <mergeCell ref="FB109:FE109"/>
    <mergeCell ref="FF109:FG109"/>
    <mergeCell ref="FK109:FN109"/>
    <mergeCell ref="FO109:FP109"/>
    <mergeCell ref="FT109:FW109"/>
    <mergeCell ref="FX109:FY109"/>
    <mergeCell ref="GC109:GF109"/>
    <mergeCell ref="GG109:GH109"/>
    <mergeCell ref="GL109:GO109"/>
    <mergeCell ref="GP109:GQ109"/>
    <mergeCell ref="GU109:GX109"/>
    <mergeCell ref="GY109:GZ109"/>
    <mergeCell ref="HD109:HG109"/>
    <mergeCell ref="HH109:HI109"/>
    <mergeCell ref="HM109:HP109"/>
    <mergeCell ref="C111:G111"/>
    <mergeCell ref="I111:K111"/>
    <mergeCell ref="P111:T111"/>
    <mergeCell ref="U111:V111"/>
    <mergeCell ref="Z111:AD111"/>
    <mergeCell ref="AE111:AF111"/>
    <mergeCell ref="AJ111:AN111"/>
    <mergeCell ref="AO111:AP111"/>
    <mergeCell ref="AT111:AX111"/>
    <mergeCell ref="AY111:AZ111"/>
    <mergeCell ref="BD111:BH111"/>
    <mergeCell ref="BI111:BJ111"/>
    <mergeCell ref="BN111:BR111"/>
    <mergeCell ref="BS111:BT111"/>
    <mergeCell ref="BX111:CB111"/>
    <mergeCell ref="CC111:CD111"/>
    <mergeCell ref="CH111:CK111"/>
    <mergeCell ref="CL111:CM111"/>
    <mergeCell ref="CQ111:CT111"/>
    <mergeCell ref="CU111:CV111"/>
    <mergeCell ref="CZ111:DC111"/>
    <mergeCell ref="DD111:DE111"/>
    <mergeCell ref="DI111:DL111"/>
    <mergeCell ref="DM111:DN111"/>
    <mergeCell ref="DR111:DU111"/>
    <mergeCell ref="DV111:DW111"/>
    <mergeCell ref="EA111:ED111"/>
    <mergeCell ref="EE111:EF111"/>
    <mergeCell ref="EJ111:EM111"/>
    <mergeCell ref="EN111:EO111"/>
    <mergeCell ref="ES111:EV111"/>
    <mergeCell ref="EW111:EX111"/>
    <mergeCell ref="FB111:FE111"/>
    <mergeCell ref="FF111:FG111"/>
    <mergeCell ref="FK111:FN111"/>
    <mergeCell ref="FO111:FP111"/>
    <mergeCell ref="FT111:FW111"/>
    <mergeCell ref="FX111:FY111"/>
    <mergeCell ref="GC111:GF111"/>
    <mergeCell ref="GG111:GH111"/>
    <mergeCell ref="GL111:GO111"/>
    <mergeCell ref="GP111:GQ111"/>
    <mergeCell ref="GU111:GX111"/>
    <mergeCell ref="GY111:GZ111"/>
    <mergeCell ref="HD111:HG111"/>
    <mergeCell ref="HH111:HI111"/>
    <mergeCell ref="HM111:HP111"/>
    <mergeCell ref="C112:G112"/>
    <mergeCell ref="I112:K112"/>
    <mergeCell ref="P112:T112"/>
    <mergeCell ref="U112:V112"/>
    <mergeCell ref="Z112:AD112"/>
    <mergeCell ref="AE112:AF112"/>
    <mergeCell ref="AJ112:AN112"/>
    <mergeCell ref="AO112:AP112"/>
    <mergeCell ref="AT112:AX112"/>
    <mergeCell ref="AY112:AZ112"/>
    <mergeCell ref="BD112:BH112"/>
    <mergeCell ref="BI112:BJ112"/>
    <mergeCell ref="BN112:BR112"/>
    <mergeCell ref="BS112:BT112"/>
    <mergeCell ref="BX112:CB112"/>
    <mergeCell ref="CC112:CD112"/>
    <mergeCell ref="CH112:CK112"/>
    <mergeCell ref="CL112:CM112"/>
    <mergeCell ref="CQ112:CT112"/>
    <mergeCell ref="CU112:CV112"/>
    <mergeCell ref="CZ112:DC112"/>
    <mergeCell ref="DD112:DE112"/>
    <mergeCell ref="DI112:DL112"/>
    <mergeCell ref="DM112:DN112"/>
    <mergeCell ref="DR112:DU112"/>
    <mergeCell ref="DV112:DW112"/>
    <mergeCell ref="EA112:ED112"/>
    <mergeCell ref="EE112:EF112"/>
    <mergeCell ref="EJ112:EM112"/>
    <mergeCell ref="EN112:EO112"/>
    <mergeCell ref="ES112:EV112"/>
    <mergeCell ref="EW112:EX112"/>
    <mergeCell ref="FB112:FE112"/>
    <mergeCell ref="FF112:FG112"/>
    <mergeCell ref="FK112:FN112"/>
    <mergeCell ref="FO112:FP112"/>
    <mergeCell ref="FT112:FW112"/>
    <mergeCell ref="FX112:FY112"/>
    <mergeCell ref="GC112:GF112"/>
    <mergeCell ref="GG112:GH112"/>
    <mergeCell ref="GL112:GO112"/>
    <mergeCell ref="GP112:GQ112"/>
    <mergeCell ref="GU112:GX112"/>
    <mergeCell ref="GY112:GZ112"/>
    <mergeCell ref="HD112:HG112"/>
    <mergeCell ref="HH112:HI112"/>
    <mergeCell ref="HM112:HP112"/>
    <mergeCell ref="C113:G113"/>
    <mergeCell ref="I113:K113"/>
    <mergeCell ref="P113:T113"/>
    <mergeCell ref="U113:V113"/>
    <mergeCell ref="Z113:AD113"/>
    <mergeCell ref="AE113:AF113"/>
    <mergeCell ref="AJ113:AN113"/>
    <mergeCell ref="AO113:AP113"/>
    <mergeCell ref="AT113:AX113"/>
    <mergeCell ref="AY113:AZ113"/>
    <mergeCell ref="BD113:BH113"/>
    <mergeCell ref="BI113:BJ113"/>
    <mergeCell ref="BN113:BR113"/>
    <mergeCell ref="BS113:BT113"/>
    <mergeCell ref="BX113:CB113"/>
    <mergeCell ref="CC113:CD113"/>
    <mergeCell ref="CH113:CK113"/>
    <mergeCell ref="CL113:CM113"/>
    <mergeCell ref="CQ113:CT113"/>
    <mergeCell ref="CU113:CV113"/>
    <mergeCell ref="CZ113:DC113"/>
    <mergeCell ref="DD113:DE113"/>
    <mergeCell ref="DI113:DL113"/>
    <mergeCell ref="DM113:DN113"/>
    <mergeCell ref="DR113:DU113"/>
    <mergeCell ref="DV113:DW113"/>
    <mergeCell ref="EA113:ED113"/>
    <mergeCell ref="EE113:EF113"/>
    <mergeCell ref="EJ113:EM113"/>
    <mergeCell ref="EN113:EO113"/>
    <mergeCell ref="ES113:EV113"/>
    <mergeCell ref="EW113:EX113"/>
    <mergeCell ref="FB113:FE113"/>
    <mergeCell ref="FF113:FG113"/>
    <mergeCell ref="FK113:FN113"/>
    <mergeCell ref="FO113:FP113"/>
    <mergeCell ref="FT113:FW113"/>
    <mergeCell ref="FX113:FY113"/>
    <mergeCell ref="GC113:GF113"/>
    <mergeCell ref="GG113:GH113"/>
    <mergeCell ref="GL113:GO113"/>
    <mergeCell ref="GP113:GQ113"/>
    <mergeCell ref="GU113:GX113"/>
    <mergeCell ref="GY113:GZ113"/>
    <mergeCell ref="HD113:HG113"/>
    <mergeCell ref="HH113:HI113"/>
    <mergeCell ref="HM113:HP113"/>
    <mergeCell ref="C115:G115"/>
    <mergeCell ref="I115:K115"/>
    <mergeCell ref="P115:T115"/>
    <mergeCell ref="U115:V115"/>
    <mergeCell ref="Z115:AD115"/>
    <mergeCell ref="AE115:AF115"/>
    <mergeCell ref="AJ115:AN115"/>
    <mergeCell ref="AO115:AP115"/>
    <mergeCell ref="AT115:AX115"/>
    <mergeCell ref="AY115:AZ115"/>
    <mergeCell ref="BD115:BH115"/>
    <mergeCell ref="BI115:BJ115"/>
    <mergeCell ref="BN115:BR115"/>
    <mergeCell ref="BS115:BT115"/>
    <mergeCell ref="BX115:CB115"/>
    <mergeCell ref="CC115:CD115"/>
    <mergeCell ref="CH115:CK115"/>
    <mergeCell ref="CL115:CM115"/>
    <mergeCell ref="CQ115:CT115"/>
    <mergeCell ref="CU115:CV115"/>
    <mergeCell ref="CZ115:DC115"/>
    <mergeCell ref="DD115:DE115"/>
    <mergeCell ref="DI115:DL115"/>
    <mergeCell ref="DM115:DN115"/>
    <mergeCell ref="DR115:DU115"/>
    <mergeCell ref="DV115:DW115"/>
    <mergeCell ref="EA115:ED115"/>
    <mergeCell ref="EE115:EF115"/>
    <mergeCell ref="EJ115:EM115"/>
    <mergeCell ref="EN115:EO115"/>
    <mergeCell ref="ES115:EV115"/>
    <mergeCell ref="EW115:EX115"/>
    <mergeCell ref="FB115:FE115"/>
    <mergeCell ref="FF115:FG115"/>
    <mergeCell ref="FK115:FN115"/>
    <mergeCell ref="FO115:FP115"/>
    <mergeCell ref="FT115:FW115"/>
    <mergeCell ref="FX115:FY115"/>
    <mergeCell ref="GC115:GF115"/>
    <mergeCell ref="GG115:GH115"/>
    <mergeCell ref="GL115:GO115"/>
    <mergeCell ref="GP115:GQ115"/>
    <mergeCell ref="GU115:GX115"/>
    <mergeCell ref="GY115:GZ115"/>
    <mergeCell ref="HD115:HG115"/>
    <mergeCell ref="HH115:HI115"/>
    <mergeCell ref="HM115:HP115"/>
    <mergeCell ref="C116:G116"/>
    <mergeCell ref="I116:K116"/>
    <mergeCell ref="P116:T116"/>
    <mergeCell ref="U116:V116"/>
    <mergeCell ref="Z116:AD116"/>
    <mergeCell ref="AE116:AF116"/>
    <mergeCell ref="AJ116:AN116"/>
    <mergeCell ref="AO116:AP116"/>
    <mergeCell ref="AT116:AX116"/>
    <mergeCell ref="AY116:AZ116"/>
    <mergeCell ref="BD116:BH116"/>
    <mergeCell ref="BI116:BJ116"/>
    <mergeCell ref="BN116:BR116"/>
    <mergeCell ref="BS116:BT116"/>
    <mergeCell ref="BX116:CB116"/>
    <mergeCell ref="CC116:CD116"/>
    <mergeCell ref="CH116:CK116"/>
    <mergeCell ref="CL116:CM116"/>
    <mergeCell ref="CQ116:CT116"/>
    <mergeCell ref="CU116:CV116"/>
    <mergeCell ref="CZ116:DC116"/>
    <mergeCell ref="DD116:DE116"/>
    <mergeCell ref="DI116:DL116"/>
    <mergeCell ref="DM116:DN116"/>
    <mergeCell ref="DR116:DU116"/>
    <mergeCell ref="DV116:DW116"/>
    <mergeCell ref="EA116:ED116"/>
    <mergeCell ref="EE116:EF116"/>
    <mergeCell ref="EJ116:EM116"/>
    <mergeCell ref="EN116:EO116"/>
    <mergeCell ref="ES116:EV116"/>
    <mergeCell ref="EW116:EX116"/>
    <mergeCell ref="FB116:FE116"/>
    <mergeCell ref="FF116:FG116"/>
    <mergeCell ref="FK116:FN116"/>
    <mergeCell ref="FO116:FP116"/>
    <mergeCell ref="FT116:FW116"/>
    <mergeCell ref="FX116:FY116"/>
    <mergeCell ref="GC116:GF116"/>
    <mergeCell ref="GG116:GH116"/>
    <mergeCell ref="GL116:GO116"/>
    <mergeCell ref="GP116:GQ116"/>
    <mergeCell ref="GU116:GX116"/>
    <mergeCell ref="GY116:GZ116"/>
    <mergeCell ref="HD116:HG116"/>
    <mergeCell ref="HH116:HI116"/>
    <mergeCell ref="HM116:HP116"/>
    <mergeCell ref="C117:G117"/>
    <mergeCell ref="I117:K117"/>
    <mergeCell ref="P117:T117"/>
    <mergeCell ref="U117:V117"/>
    <mergeCell ref="Z117:AD117"/>
    <mergeCell ref="AE117:AF117"/>
    <mergeCell ref="AJ117:AN117"/>
    <mergeCell ref="AO117:AP117"/>
    <mergeCell ref="AT117:AX117"/>
    <mergeCell ref="AY117:AZ117"/>
    <mergeCell ref="BD117:BH117"/>
    <mergeCell ref="BI117:BJ117"/>
    <mergeCell ref="BN117:BR117"/>
    <mergeCell ref="BS117:BT117"/>
    <mergeCell ref="BX117:CB117"/>
    <mergeCell ref="CC117:CD117"/>
    <mergeCell ref="CH117:CK117"/>
    <mergeCell ref="CL117:CM117"/>
    <mergeCell ref="CQ117:CT117"/>
    <mergeCell ref="CU117:CV117"/>
    <mergeCell ref="CZ117:DC117"/>
    <mergeCell ref="DD117:DE117"/>
    <mergeCell ref="DI117:DL117"/>
    <mergeCell ref="DM117:DN117"/>
    <mergeCell ref="DR117:DU117"/>
    <mergeCell ref="DV117:DW117"/>
    <mergeCell ref="EA117:ED117"/>
    <mergeCell ref="EE117:EF117"/>
    <mergeCell ref="EJ117:EM117"/>
    <mergeCell ref="EN117:EO117"/>
    <mergeCell ref="ES117:EV117"/>
    <mergeCell ref="EW117:EX117"/>
    <mergeCell ref="FB117:FE117"/>
    <mergeCell ref="FF117:FG117"/>
    <mergeCell ref="FK117:FN117"/>
    <mergeCell ref="FO117:FP117"/>
    <mergeCell ref="FT117:FW117"/>
    <mergeCell ref="FX117:FY117"/>
    <mergeCell ref="GC117:GF117"/>
    <mergeCell ref="GG117:GH117"/>
    <mergeCell ref="GL117:GO117"/>
    <mergeCell ref="GP117:GQ117"/>
    <mergeCell ref="GU117:GX117"/>
    <mergeCell ref="GY117:GZ117"/>
    <mergeCell ref="HD117:HG117"/>
    <mergeCell ref="HH117:HI117"/>
    <mergeCell ref="HM117:HP117"/>
    <mergeCell ref="H119:N119"/>
    <mergeCell ref="P119:T119"/>
    <mergeCell ref="U119:X119"/>
    <mergeCell ref="Z119:AD119"/>
    <mergeCell ref="AE119:AH119"/>
    <mergeCell ref="AJ119:AN119"/>
    <mergeCell ref="AO119:AR119"/>
    <mergeCell ref="AT119:AX119"/>
    <mergeCell ref="AY119:BB119"/>
    <mergeCell ref="BD119:BH119"/>
    <mergeCell ref="BI119:BL119"/>
    <mergeCell ref="BN119:BR119"/>
    <mergeCell ref="BS119:BV119"/>
    <mergeCell ref="BX119:CB119"/>
    <mergeCell ref="CC119:CF119"/>
    <mergeCell ref="CH119:CK119"/>
    <mergeCell ref="CL119:CO119"/>
    <mergeCell ref="CQ119:CT119"/>
    <mergeCell ref="CU119:CX119"/>
    <mergeCell ref="CZ119:DC119"/>
    <mergeCell ref="DD119:DG119"/>
    <mergeCell ref="DI119:DL119"/>
    <mergeCell ref="DM119:DP119"/>
    <mergeCell ref="DR119:DU119"/>
    <mergeCell ref="DV119:DY119"/>
    <mergeCell ref="EA119:ED119"/>
    <mergeCell ref="EE119:EH119"/>
    <mergeCell ref="EJ119:EM119"/>
    <mergeCell ref="EN119:EQ119"/>
    <mergeCell ref="ES119:EV119"/>
    <mergeCell ref="EW119:EZ119"/>
    <mergeCell ref="FB119:FE119"/>
    <mergeCell ref="FF119:FI119"/>
    <mergeCell ref="FK119:FN119"/>
    <mergeCell ref="FO119:FR119"/>
    <mergeCell ref="FT119:FW119"/>
    <mergeCell ref="FX119:GA119"/>
    <mergeCell ref="GC119:GF119"/>
    <mergeCell ref="GG119:GJ119"/>
    <mergeCell ref="GL119:GO119"/>
    <mergeCell ref="GP119:GS119"/>
    <mergeCell ref="GU119:GX119"/>
    <mergeCell ref="GY119:HB119"/>
    <mergeCell ref="HD119:HG119"/>
    <mergeCell ref="HH119:HK119"/>
    <mergeCell ref="HM119:HP119"/>
    <mergeCell ref="C121:N121"/>
    <mergeCell ref="P121:T121"/>
    <mergeCell ref="U121:X121"/>
    <mergeCell ref="Z121:AD121"/>
    <mergeCell ref="AE121:AH121"/>
    <mergeCell ref="AJ121:AN121"/>
    <mergeCell ref="AO121:AR121"/>
    <mergeCell ref="AT121:AX121"/>
    <mergeCell ref="AY121:BB121"/>
    <mergeCell ref="BD121:BH121"/>
    <mergeCell ref="BI121:BL121"/>
    <mergeCell ref="BN121:BR121"/>
    <mergeCell ref="BS121:BV121"/>
    <mergeCell ref="BX121:CB121"/>
    <mergeCell ref="CC121:CF121"/>
    <mergeCell ref="CH121:CK121"/>
    <mergeCell ref="CL121:CO121"/>
    <mergeCell ref="CQ121:CT121"/>
    <mergeCell ref="CU121:CX121"/>
    <mergeCell ref="CZ121:DC121"/>
    <mergeCell ref="DD121:DG121"/>
    <mergeCell ref="DI121:DL121"/>
    <mergeCell ref="DM121:DP121"/>
    <mergeCell ref="DR121:DU121"/>
    <mergeCell ref="DV121:DY121"/>
    <mergeCell ref="EA121:ED121"/>
    <mergeCell ref="EE121:EH121"/>
    <mergeCell ref="EJ121:EM121"/>
    <mergeCell ref="EN121:EQ121"/>
    <mergeCell ref="ES121:EV121"/>
    <mergeCell ref="EW121:EZ121"/>
    <mergeCell ref="FB121:FE121"/>
    <mergeCell ref="FF121:FI121"/>
    <mergeCell ref="FK121:FN121"/>
    <mergeCell ref="FO121:FR121"/>
    <mergeCell ref="FT121:FW121"/>
    <mergeCell ref="FX121:GA121"/>
    <mergeCell ref="GC121:GF121"/>
    <mergeCell ref="GG121:GJ121"/>
    <mergeCell ref="GL121:GO121"/>
    <mergeCell ref="GP121:GS121"/>
    <mergeCell ref="GU121:GX121"/>
    <mergeCell ref="GY121:HB121"/>
    <mergeCell ref="HD121:HG121"/>
    <mergeCell ref="HH121:HK121"/>
    <mergeCell ref="HM121:HP121"/>
    <mergeCell ref="C122:N122"/>
    <mergeCell ref="P122:T122"/>
    <mergeCell ref="U122:X122"/>
    <mergeCell ref="AA122:AD122"/>
    <mergeCell ref="AE122:AH122"/>
    <mergeCell ref="AK122:AN122"/>
    <mergeCell ref="AO122:AR122"/>
    <mergeCell ref="AU122:AX122"/>
    <mergeCell ref="AY122:BB122"/>
    <mergeCell ref="BE122:BH122"/>
    <mergeCell ref="BI122:BL122"/>
    <mergeCell ref="BO122:BR122"/>
    <mergeCell ref="BS122:BV122"/>
    <mergeCell ref="BY122:CB122"/>
    <mergeCell ref="CC122:CF122"/>
    <mergeCell ref="CI122:CK122"/>
    <mergeCell ref="CL122:CO122"/>
    <mergeCell ref="CR122:CT122"/>
    <mergeCell ref="CU122:CX122"/>
    <mergeCell ref="DA122:DC122"/>
    <mergeCell ref="DD122:DG122"/>
    <mergeCell ref="DJ122:DL122"/>
    <mergeCell ref="DM122:DP122"/>
    <mergeCell ref="DS122:DU122"/>
    <mergeCell ref="DV122:DY122"/>
    <mergeCell ref="EB122:ED122"/>
    <mergeCell ref="EE122:EH122"/>
    <mergeCell ref="EK122:EM122"/>
    <mergeCell ref="EN122:EQ122"/>
    <mergeCell ref="ET122:EV122"/>
    <mergeCell ref="EW122:EZ122"/>
    <mergeCell ref="FC122:FE122"/>
    <mergeCell ref="FF122:FI122"/>
    <mergeCell ref="FL122:FN122"/>
    <mergeCell ref="FO122:FR122"/>
    <mergeCell ref="FU122:FW122"/>
    <mergeCell ref="FX122:GA122"/>
    <mergeCell ref="GD122:GF122"/>
    <mergeCell ref="GG122:GJ122"/>
    <mergeCell ref="GM122:GO122"/>
    <mergeCell ref="GP122:GS122"/>
    <mergeCell ref="GV122:GX122"/>
    <mergeCell ref="GY122:HB122"/>
    <mergeCell ref="HE122:HG122"/>
    <mergeCell ref="HH122:HK122"/>
    <mergeCell ref="HN122:HP122"/>
    <mergeCell ref="C123:N123"/>
    <mergeCell ref="P123:T123"/>
    <mergeCell ref="U123:X123"/>
    <mergeCell ref="AA123:AD123"/>
    <mergeCell ref="AE123:AH123"/>
    <mergeCell ref="AK123:AN123"/>
    <mergeCell ref="AO123:AR123"/>
    <mergeCell ref="AU123:AX123"/>
    <mergeCell ref="AY123:BB123"/>
    <mergeCell ref="BE123:BH123"/>
    <mergeCell ref="BI123:BL123"/>
    <mergeCell ref="BO123:BR123"/>
    <mergeCell ref="BS123:BV123"/>
    <mergeCell ref="BY123:CB123"/>
    <mergeCell ref="CC123:CF123"/>
    <mergeCell ref="CI123:CK123"/>
    <mergeCell ref="CL123:CO123"/>
    <mergeCell ref="CR123:CT123"/>
    <mergeCell ref="CU123:CX123"/>
    <mergeCell ref="DA123:DC123"/>
    <mergeCell ref="DD123:DG123"/>
    <mergeCell ref="DJ123:DL123"/>
    <mergeCell ref="DM123:DP123"/>
    <mergeCell ref="DS123:DU123"/>
    <mergeCell ref="DV123:DY123"/>
    <mergeCell ref="EB123:ED123"/>
    <mergeCell ref="EE123:EH123"/>
    <mergeCell ref="EK123:EM123"/>
    <mergeCell ref="EN123:EQ123"/>
    <mergeCell ref="ET123:EV123"/>
    <mergeCell ref="EW123:EZ123"/>
    <mergeCell ref="FC123:FE123"/>
    <mergeCell ref="FF123:FI123"/>
    <mergeCell ref="FL123:FN123"/>
    <mergeCell ref="FO123:FR123"/>
    <mergeCell ref="FU123:FW123"/>
    <mergeCell ref="FX123:GA123"/>
    <mergeCell ref="GD123:GF123"/>
    <mergeCell ref="GG123:GJ123"/>
    <mergeCell ref="GM123:GO123"/>
    <mergeCell ref="GP123:GS123"/>
    <mergeCell ref="GV123:GX123"/>
    <mergeCell ref="GY123:HB123"/>
    <mergeCell ref="HE123:HG123"/>
    <mergeCell ref="HH123:HK123"/>
    <mergeCell ref="HN123:HP123"/>
    <mergeCell ref="C124:N124"/>
    <mergeCell ref="P124:T124"/>
    <mergeCell ref="U124:X124"/>
    <mergeCell ref="AA124:AD124"/>
    <mergeCell ref="AE124:AH124"/>
    <mergeCell ref="AK124:AN124"/>
    <mergeCell ref="AO124:AR124"/>
    <mergeCell ref="AU124:AX124"/>
    <mergeCell ref="AY124:BB124"/>
    <mergeCell ref="BE124:BH124"/>
    <mergeCell ref="BI124:BL124"/>
    <mergeCell ref="BO124:BR124"/>
    <mergeCell ref="BS124:BV124"/>
    <mergeCell ref="BY124:CB124"/>
    <mergeCell ref="CC124:CF124"/>
    <mergeCell ref="CI124:CK124"/>
    <mergeCell ref="CL124:CO124"/>
    <mergeCell ref="CR124:CT124"/>
    <mergeCell ref="CU124:CX124"/>
    <mergeCell ref="DA124:DC124"/>
    <mergeCell ref="DD124:DG124"/>
    <mergeCell ref="DJ124:DL124"/>
    <mergeCell ref="DM124:DP124"/>
    <mergeCell ref="DS124:DU124"/>
    <mergeCell ref="DV124:DY124"/>
    <mergeCell ref="EB124:ED124"/>
    <mergeCell ref="EE124:EH124"/>
    <mergeCell ref="EK124:EM124"/>
    <mergeCell ref="EN124:EQ124"/>
    <mergeCell ref="ET124:EV124"/>
    <mergeCell ref="EW124:EZ124"/>
    <mergeCell ref="FC124:FE124"/>
    <mergeCell ref="FF124:FI124"/>
    <mergeCell ref="FL124:FN124"/>
    <mergeCell ref="FO124:FR124"/>
    <mergeCell ref="FU124:FW124"/>
    <mergeCell ref="FX124:GA124"/>
    <mergeCell ref="GD124:GF124"/>
    <mergeCell ref="GG124:GJ124"/>
    <mergeCell ref="GM124:GO124"/>
    <mergeCell ref="GP124:GS124"/>
    <mergeCell ref="GV124:GX124"/>
    <mergeCell ref="GY124:HB124"/>
    <mergeCell ref="HE124:HG124"/>
    <mergeCell ref="HH124:HK124"/>
    <mergeCell ref="HN124:HP124"/>
    <mergeCell ref="C125:N125"/>
    <mergeCell ref="P125:T125"/>
    <mergeCell ref="U125:X125"/>
    <mergeCell ref="AA125:AD125"/>
    <mergeCell ref="AE125:AH125"/>
    <mergeCell ref="AK125:AN125"/>
    <mergeCell ref="AO125:AR125"/>
    <mergeCell ref="AU125:AX125"/>
    <mergeCell ref="AY125:BB125"/>
    <mergeCell ref="BE125:BH125"/>
    <mergeCell ref="BI125:BL125"/>
    <mergeCell ref="BO125:BR125"/>
    <mergeCell ref="BS125:BV125"/>
    <mergeCell ref="BY125:CB125"/>
    <mergeCell ref="CC125:CF125"/>
    <mergeCell ref="CI125:CK125"/>
    <mergeCell ref="CL125:CO125"/>
    <mergeCell ref="CR125:CT125"/>
    <mergeCell ref="CU125:CX125"/>
    <mergeCell ref="DA125:DC125"/>
    <mergeCell ref="DD125:DG125"/>
    <mergeCell ref="DJ125:DL125"/>
    <mergeCell ref="DM125:DP125"/>
    <mergeCell ref="DS125:DU125"/>
    <mergeCell ref="DV125:DY125"/>
    <mergeCell ref="EB125:ED125"/>
    <mergeCell ref="EE125:EH125"/>
    <mergeCell ref="EK125:EM125"/>
    <mergeCell ref="EN125:EQ125"/>
    <mergeCell ref="ET125:EV125"/>
    <mergeCell ref="EW125:EZ125"/>
    <mergeCell ref="FC125:FE125"/>
    <mergeCell ref="FF125:FI125"/>
    <mergeCell ref="FL125:FN125"/>
    <mergeCell ref="FO125:FR125"/>
    <mergeCell ref="FU125:FW125"/>
    <mergeCell ref="FX125:GA125"/>
    <mergeCell ref="GD125:GF125"/>
    <mergeCell ref="GG125:GJ125"/>
    <mergeCell ref="GM125:GO125"/>
    <mergeCell ref="GP125:GS125"/>
    <mergeCell ref="GV125:GX125"/>
    <mergeCell ref="GY125:HB125"/>
    <mergeCell ref="HE125:HG125"/>
    <mergeCell ref="HH125:HK125"/>
    <mergeCell ref="HN125:HP125"/>
    <mergeCell ref="B127:G127"/>
    <mergeCell ref="I127:T127"/>
    <mergeCell ref="U127:AD127"/>
    <mergeCell ref="AE127:AN127"/>
    <mergeCell ref="AO127:AX127"/>
    <mergeCell ref="AY127:BH127"/>
    <mergeCell ref="BI127:BR127"/>
    <mergeCell ref="BS127:CB127"/>
    <mergeCell ref="CC127:CK127"/>
    <mergeCell ref="CL127:CT127"/>
    <mergeCell ref="CU127:DC127"/>
    <mergeCell ref="DD127:DL127"/>
    <mergeCell ref="DM127:DU127"/>
    <mergeCell ref="DV127:ED127"/>
    <mergeCell ref="EE127:EM127"/>
    <mergeCell ref="EN127:EV127"/>
    <mergeCell ref="EW127:FE127"/>
    <mergeCell ref="FF127:FN127"/>
    <mergeCell ref="FO127:FW127"/>
    <mergeCell ref="FX127:GF127"/>
    <mergeCell ref="GG127:GO127"/>
    <mergeCell ref="GP127:GX127"/>
    <mergeCell ref="GY127:HG127"/>
    <mergeCell ref="HH127:HP127"/>
    <mergeCell ref="B128:G128"/>
    <mergeCell ref="I128:T128"/>
    <mergeCell ref="U128:AD128"/>
    <mergeCell ref="AE128:AN128"/>
    <mergeCell ref="AO128:AX128"/>
    <mergeCell ref="AY128:BH128"/>
    <mergeCell ref="BI128:BR128"/>
    <mergeCell ref="BS128:CB128"/>
    <mergeCell ref="CC128:CK128"/>
    <mergeCell ref="CL128:CT128"/>
    <mergeCell ref="CU128:DC128"/>
    <mergeCell ref="DD128:DL128"/>
    <mergeCell ref="DM128:DU128"/>
    <mergeCell ref="DV128:ED128"/>
    <mergeCell ref="EE128:EM128"/>
    <mergeCell ref="EN128:EV128"/>
    <mergeCell ref="EW128:FE128"/>
    <mergeCell ref="FF128:FN128"/>
    <mergeCell ref="FO128:FW128"/>
    <mergeCell ref="FX128:GF128"/>
    <mergeCell ref="GG128:GO128"/>
    <mergeCell ref="GP128:GX128"/>
    <mergeCell ref="GY128:HG128"/>
    <mergeCell ref="HH128:HP128"/>
    <mergeCell ref="B130:G130"/>
    <mergeCell ref="I130:T130"/>
    <mergeCell ref="U130:AD130"/>
    <mergeCell ref="AE130:AN130"/>
    <mergeCell ref="AO130:AX130"/>
    <mergeCell ref="AY130:BH130"/>
    <mergeCell ref="BI130:BR130"/>
    <mergeCell ref="BS130:CB130"/>
    <mergeCell ref="CC130:CK130"/>
    <mergeCell ref="CL130:CT130"/>
    <mergeCell ref="CU130:DC130"/>
    <mergeCell ref="DD130:DL130"/>
    <mergeCell ref="DM130:DU130"/>
    <mergeCell ref="DV130:ED130"/>
    <mergeCell ref="EE130:EM130"/>
    <mergeCell ref="EN130:EV130"/>
    <mergeCell ref="EW130:FE130"/>
    <mergeCell ref="FF130:FN130"/>
    <mergeCell ref="FO130:FW130"/>
    <mergeCell ref="FX130:GF130"/>
    <mergeCell ref="GG130:GO130"/>
    <mergeCell ref="GP130:GX130"/>
    <mergeCell ref="GY130:HG130"/>
    <mergeCell ref="HH130:HP130"/>
    <mergeCell ref="B131:G131"/>
    <mergeCell ref="I131:T131"/>
    <mergeCell ref="U131:AD131"/>
    <mergeCell ref="AE131:AN131"/>
    <mergeCell ref="AO131:AX131"/>
    <mergeCell ref="AY131:BH131"/>
    <mergeCell ref="BI131:BR131"/>
    <mergeCell ref="BS131:CB131"/>
    <mergeCell ref="CC131:CK131"/>
    <mergeCell ref="CL131:CT131"/>
    <mergeCell ref="CU131:DC131"/>
    <mergeCell ref="DD131:DL131"/>
    <mergeCell ref="DM131:DU131"/>
    <mergeCell ref="DV131:ED131"/>
    <mergeCell ref="EE131:EM131"/>
    <mergeCell ref="EN131:EV131"/>
    <mergeCell ref="EW131:FE131"/>
    <mergeCell ref="FF131:FN131"/>
    <mergeCell ref="FO131:FW131"/>
    <mergeCell ref="FX131:GF131"/>
    <mergeCell ref="GG131:GO131"/>
    <mergeCell ref="GP131:GX131"/>
    <mergeCell ref="GY131:HG131"/>
    <mergeCell ref="HH131:HP131"/>
    <mergeCell ref="A137:A141"/>
    <mergeCell ref="B137:T137"/>
    <mergeCell ref="U137:AD137"/>
    <mergeCell ref="AE137:AN137"/>
    <mergeCell ref="AO137:AX137"/>
    <mergeCell ref="AY137:BH137"/>
    <mergeCell ref="BI137:BR137"/>
    <mergeCell ref="BS137:CB137"/>
    <mergeCell ref="CC137:CK137"/>
    <mergeCell ref="CL137:CT137"/>
    <mergeCell ref="CU137:DC137"/>
    <mergeCell ref="DD137:DL137"/>
    <mergeCell ref="DM137:DU137"/>
    <mergeCell ref="DV137:ED137"/>
    <mergeCell ref="EE137:EM137"/>
    <mergeCell ref="EN137:EV137"/>
    <mergeCell ref="EW137:FE137"/>
    <mergeCell ref="FF137:FN137"/>
    <mergeCell ref="FO137:FW137"/>
    <mergeCell ref="FX137:GF137"/>
    <mergeCell ref="GG137:GO137"/>
    <mergeCell ref="GP137:GX137"/>
    <mergeCell ref="GY137:HG137"/>
    <mergeCell ref="HH137:HP137"/>
    <mergeCell ref="HQ137:HU141"/>
    <mergeCell ref="B138:T138"/>
    <mergeCell ref="U138:AD138"/>
    <mergeCell ref="AE138:AN138"/>
    <mergeCell ref="AO138:AX138"/>
    <mergeCell ref="AY138:BH138"/>
    <mergeCell ref="BI138:BR138"/>
    <mergeCell ref="BS138:CB138"/>
    <mergeCell ref="CC138:CK138"/>
    <mergeCell ref="CL138:CT138"/>
    <mergeCell ref="CU138:DC138"/>
    <mergeCell ref="DD138:DL138"/>
    <mergeCell ref="DM138:DU138"/>
    <mergeCell ref="DV138:ED138"/>
    <mergeCell ref="EE138:EM138"/>
    <mergeCell ref="EN138:EV138"/>
    <mergeCell ref="EW138:FE138"/>
    <mergeCell ref="FF138:FN138"/>
    <mergeCell ref="FO138:FW138"/>
    <mergeCell ref="FX138:GF138"/>
    <mergeCell ref="GG138:GO138"/>
    <mergeCell ref="GP138:GX138"/>
    <mergeCell ref="GY138:HG138"/>
    <mergeCell ref="HH138:HP138"/>
    <mergeCell ref="B139:T139"/>
    <mergeCell ref="U139:AD139"/>
    <mergeCell ref="AE139:AN139"/>
    <mergeCell ref="AO139:AX139"/>
    <mergeCell ref="AY139:BH139"/>
    <mergeCell ref="BI139:BR139"/>
    <mergeCell ref="BS139:CB139"/>
    <mergeCell ref="CC139:CK139"/>
    <mergeCell ref="CL139:CT139"/>
    <mergeCell ref="CU139:DC139"/>
    <mergeCell ref="DD139:DL139"/>
    <mergeCell ref="DM139:DU139"/>
    <mergeCell ref="DV139:ED139"/>
    <mergeCell ref="EE139:EM139"/>
    <mergeCell ref="EN139:EV139"/>
    <mergeCell ref="EW139:FE139"/>
    <mergeCell ref="FF139:FN139"/>
    <mergeCell ref="FO139:FW139"/>
    <mergeCell ref="FX139:GF139"/>
    <mergeCell ref="GG139:GO139"/>
    <mergeCell ref="GP139:GX139"/>
    <mergeCell ref="GY139:HG139"/>
    <mergeCell ref="HH139:HP139"/>
    <mergeCell ref="B140:T140"/>
    <mergeCell ref="U140:AD140"/>
    <mergeCell ref="AE140:AN140"/>
    <mergeCell ref="AO140:AX140"/>
    <mergeCell ref="AY140:BH140"/>
    <mergeCell ref="BI140:BR140"/>
    <mergeCell ref="BS140:CB140"/>
    <mergeCell ref="CC140:CK140"/>
    <mergeCell ref="CL140:CT140"/>
    <mergeCell ref="CU140:DC140"/>
    <mergeCell ref="DD140:DL140"/>
    <mergeCell ref="DM140:DU140"/>
    <mergeCell ref="DV140:ED140"/>
    <mergeCell ref="EE140:EM140"/>
    <mergeCell ref="EN140:EV140"/>
    <mergeCell ref="EW140:FE140"/>
    <mergeCell ref="FF140:FN140"/>
    <mergeCell ref="FO140:FW140"/>
    <mergeCell ref="FX140:GF140"/>
    <mergeCell ref="GG140:GO140"/>
    <mergeCell ref="GP140:GX140"/>
    <mergeCell ref="GY140:HG140"/>
    <mergeCell ref="HH140:HP140"/>
    <mergeCell ref="B141:T141"/>
    <mergeCell ref="U141:AD141"/>
    <mergeCell ref="AE141:AN141"/>
    <mergeCell ref="AO141:AX141"/>
    <mergeCell ref="AY141:BH141"/>
    <mergeCell ref="BI141:BR141"/>
    <mergeCell ref="BS141:CB141"/>
    <mergeCell ref="CC141:CK141"/>
    <mergeCell ref="CL141:CT141"/>
    <mergeCell ref="CU141:DC141"/>
    <mergeCell ref="DD141:DL141"/>
    <mergeCell ref="DM141:DU141"/>
    <mergeCell ref="DV141:ED141"/>
    <mergeCell ref="EE141:EM141"/>
    <mergeCell ref="EN141:EV141"/>
    <mergeCell ref="EW141:FE141"/>
    <mergeCell ref="FF141:FN141"/>
    <mergeCell ref="FO141:FW141"/>
    <mergeCell ref="FX141:GF141"/>
    <mergeCell ref="GG141:GO141"/>
    <mergeCell ref="GP141:GX141"/>
    <mergeCell ref="GY141:HG141"/>
    <mergeCell ref="HH141:HP141"/>
    <mergeCell ref="L6:L8"/>
    <mergeCell ref="L4:R4"/>
    <mergeCell ref="S4:S8"/>
    <mergeCell ref="O6:O8"/>
    <mergeCell ref="P6:P8"/>
    <mergeCell ref="Q6:Q8"/>
    <mergeCell ref="R6:R8"/>
    <mergeCell ref="BA6:BF6"/>
    <mergeCell ref="BK6:BP6"/>
    <mergeCell ref="BI6:BI8"/>
    <mergeCell ref="BJ6:BJ8"/>
    <mergeCell ref="AF6:AF8"/>
    <mergeCell ref="AG6:AL6"/>
    <mergeCell ref="AO6:AO8"/>
    <mergeCell ref="AP6:AP8"/>
    <mergeCell ref="AQ6:AV6"/>
    <mergeCell ref="AM6:AM8"/>
    <mergeCell ref="A1:BA1"/>
    <mergeCell ref="BS5:BT5"/>
    <mergeCell ref="AQ5:AX5"/>
    <mergeCell ref="BU5:CB5"/>
    <mergeCell ref="AW6:AW8"/>
    <mergeCell ref="BG6:BG8"/>
    <mergeCell ref="AX6:AX8"/>
    <mergeCell ref="BH6:BH8"/>
    <mergeCell ref="BQ6:BQ8"/>
    <mergeCell ref="BR6:BR8"/>
  </mergeCells>
  <printOptions horizontalCentered="1" verticalCentered="1"/>
  <pageMargins left="0.5905511811023623" right="0.5905511811023623" top="0.5905511811023623" bottom="0.1968503937007874" header="0" footer="0"/>
  <pageSetup fitToHeight="2" fitToWidth="4" horizontalDpi="600" verticalDpi="600" orientation="landscape" paperSize="8" scale="70" r:id="rId1"/>
  <rowBreaks count="2" manualBreakCount="2">
    <brk id="69" max="228" man="1"/>
    <brk id="119" max="2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8"/>
  <sheetViews>
    <sheetView showGridLines="0" zoomScalePageLayoutView="0" workbookViewId="0" topLeftCell="B1">
      <selection activeCell="H13" sqref="H13"/>
    </sheetView>
  </sheetViews>
  <sheetFormatPr defaultColWidth="14.66015625" defaultRowHeight="14.25" customHeight="1"/>
  <cols>
    <col min="1" max="1" width="0" style="9" hidden="1" customWidth="1"/>
    <col min="2" max="2" width="4.16015625" style="113" customWidth="1"/>
    <col min="3" max="3" width="13.33203125" style="113" customWidth="1"/>
    <col min="4" max="4" width="24.16015625" style="113" customWidth="1"/>
    <col min="5" max="5" width="13.33203125" style="113" customWidth="1"/>
    <col min="6" max="6" width="0" style="113" hidden="1" customWidth="1"/>
    <col min="7" max="7" width="5.33203125" style="113" customWidth="1"/>
    <col min="8" max="8" width="75" style="113" customWidth="1"/>
    <col min="9" max="16384" width="14.66015625" style="9" customWidth="1"/>
  </cols>
  <sheetData>
    <row r="1" spans="1:8" ht="37.5" customHeight="1">
      <c r="A1" s="72"/>
      <c r="B1" s="104" t="s">
        <v>4</v>
      </c>
      <c r="C1" s="104" t="s">
        <v>171</v>
      </c>
      <c r="D1" s="104" t="s">
        <v>172</v>
      </c>
      <c r="E1" s="104" t="s">
        <v>173</v>
      </c>
      <c r="F1" s="104"/>
      <c r="G1" s="506" t="s">
        <v>174</v>
      </c>
      <c r="H1" s="506"/>
    </row>
    <row r="2" spans="1:8" ht="14.25" customHeight="1">
      <c r="A2" s="73"/>
      <c r="B2" s="488" t="s">
        <v>22</v>
      </c>
      <c r="C2" s="497" t="s">
        <v>604</v>
      </c>
      <c r="D2" s="494" t="s">
        <v>605</v>
      </c>
      <c r="E2" s="488">
        <v>3</v>
      </c>
      <c r="F2" s="106"/>
      <c r="G2" s="105">
        <v>1</v>
      </c>
      <c r="H2" s="107"/>
    </row>
    <row r="3" spans="1:8" ht="14.25" customHeight="1">
      <c r="A3" s="74"/>
      <c r="B3" s="489"/>
      <c r="C3" s="498"/>
      <c r="D3" s="495"/>
      <c r="E3" s="489"/>
      <c r="F3" s="108"/>
      <c r="G3" s="109">
        <v>2</v>
      </c>
      <c r="H3" s="110"/>
    </row>
    <row r="4" spans="1:8" ht="14.25" customHeight="1">
      <c r="A4" s="74"/>
      <c r="B4" s="489"/>
      <c r="C4" s="498"/>
      <c r="D4" s="495"/>
      <c r="E4" s="489"/>
      <c r="F4" s="108"/>
      <c r="G4" s="109"/>
      <c r="H4" s="110"/>
    </row>
    <row r="5" spans="1:8" ht="14.25" customHeight="1">
      <c r="A5" s="74"/>
      <c r="B5" s="489"/>
      <c r="C5" s="498"/>
      <c r="D5" s="495"/>
      <c r="E5" s="489"/>
      <c r="F5" s="108"/>
      <c r="G5" s="109">
        <v>1</v>
      </c>
      <c r="H5" s="110" t="s">
        <v>606</v>
      </c>
    </row>
    <row r="6" spans="1:8" ht="14.25" customHeight="1">
      <c r="A6" s="74"/>
      <c r="B6" s="489"/>
      <c r="C6" s="498"/>
      <c r="D6" s="495"/>
      <c r="E6" s="489"/>
      <c r="F6" s="108"/>
      <c r="G6" s="109">
        <v>2</v>
      </c>
      <c r="H6" s="110" t="s">
        <v>607</v>
      </c>
    </row>
    <row r="7" spans="1:8" ht="14.25" customHeight="1">
      <c r="A7" s="74"/>
      <c r="B7" s="490"/>
      <c r="C7" s="499"/>
      <c r="D7" s="496"/>
      <c r="E7" s="490"/>
      <c r="F7" s="108"/>
      <c r="G7" s="109"/>
      <c r="H7" s="110"/>
    </row>
    <row r="8" spans="1:8" ht="14.25" customHeight="1">
      <c r="A8" s="73"/>
      <c r="B8" s="488" t="s">
        <v>25</v>
      </c>
      <c r="C8" s="497" t="s">
        <v>604</v>
      </c>
      <c r="D8" s="494" t="s">
        <v>605</v>
      </c>
      <c r="E8" s="488">
        <v>4</v>
      </c>
      <c r="F8" s="106"/>
      <c r="G8" s="105">
        <v>1</v>
      </c>
      <c r="H8" s="110" t="s">
        <v>608</v>
      </c>
    </row>
    <row r="9" spans="1:8" ht="14.25" customHeight="1">
      <c r="A9" s="74"/>
      <c r="B9" s="489"/>
      <c r="C9" s="498"/>
      <c r="D9" s="495"/>
      <c r="E9" s="489"/>
      <c r="F9" s="108"/>
      <c r="G9" s="109">
        <v>2</v>
      </c>
      <c r="H9" s="110" t="s">
        <v>609</v>
      </c>
    </row>
    <row r="10" spans="1:8" ht="14.25" customHeight="1">
      <c r="A10" s="74"/>
      <c r="B10" s="490"/>
      <c r="C10" s="499"/>
      <c r="D10" s="496"/>
      <c r="E10" s="490"/>
      <c r="F10" s="108"/>
      <c r="G10" s="109"/>
      <c r="H10" s="110"/>
    </row>
    <row r="11" spans="1:8" ht="14.25" customHeight="1">
      <c r="A11" s="73"/>
      <c r="B11" s="500" t="s">
        <v>28</v>
      </c>
      <c r="C11" s="502"/>
      <c r="D11" s="504"/>
      <c r="E11" s="500"/>
      <c r="F11" s="106"/>
      <c r="G11" s="105"/>
      <c r="H11" s="107"/>
    </row>
    <row r="12" spans="1:8" ht="14.25" customHeight="1">
      <c r="A12" s="74"/>
      <c r="B12" s="500"/>
      <c r="C12" s="502"/>
      <c r="D12" s="504"/>
      <c r="E12" s="500"/>
      <c r="F12" s="108"/>
      <c r="G12" s="109"/>
      <c r="H12" s="110"/>
    </row>
    <row r="13" spans="1:8" ht="14.25" customHeight="1">
      <c r="A13" s="74"/>
      <c r="B13" s="500"/>
      <c r="C13" s="502"/>
      <c r="D13" s="504"/>
      <c r="E13" s="500"/>
      <c r="F13" s="108"/>
      <c r="G13" s="109"/>
      <c r="H13" s="110"/>
    </row>
    <row r="14" spans="1:8" ht="14.25" customHeight="1">
      <c r="A14" s="74"/>
      <c r="B14" s="500"/>
      <c r="C14" s="502"/>
      <c r="D14" s="504"/>
      <c r="E14" s="500"/>
      <c r="F14" s="108"/>
      <c r="G14" s="109"/>
      <c r="H14" s="110"/>
    </row>
    <row r="15" spans="1:8" ht="14.25" customHeight="1">
      <c r="A15" s="74"/>
      <c r="B15" s="500"/>
      <c r="C15" s="502"/>
      <c r="D15" s="504"/>
      <c r="E15" s="500"/>
      <c r="F15" s="108"/>
      <c r="G15" s="109"/>
      <c r="H15" s="110"/>
    </row>
    <row r="16" spans="1:8" ht="14.25" customHeight="1">
      <c r="A16" s="74"/>
      <c r="B16" s="500"/>
      <c r="C16" s="502"/>
      <c r="D16" s="504"/>
      <c r="E16" s="500"/>
      <c r="F16" s="108"/>
      <c r="G16" s="109"/>
      <c r="H16" s="110"/>
    </row>
    <row r="17" spans="1:8" ht="14.25" customHeight="1">
      <c r="A17" s="74"/>
      <c r="B17" s="500"/>
      <c r="C17" s="502"/>
      <c r="D17" s="504"/>
      <c r="E17" s="500"/>
      <c r="F17" s="108"/>
      <c r="G17" s="109"/>
      <c r="H17" s="110"/>
    </row>
    <row r="18" spans="1:8" ht="14.25" customHeight="1">
      <c r="A18" s="74"/>
      <c r="B18" s="500"/>
      <c r="C18" s="502"/>
      <c r="D18" s="504"/>
      <c r="E18" s="500"/>
      <c r="F18" s="108"/>
      <c r="G18" s="109"/>
      <c r="H18" s="110"/>
    </row>
    <row r="19" spans="1:8" ht="14.25" customHeight="1">
      <c r="A19" s="74"/>
      <c r="B19" s="500"/>
      <c r="C19" s="502"/>
      <c r="D19" s="504"/>
      <c r="E19" s="500"/>
      <c r="F19" s="108"/>
      <c r="G19" s="109"/>
      <c r="H19" s="110"/>
    </row>
    <row r="20" spans="1:8" ht="14.25" customHeight="1">
      <c r="A20" s="74"/>
      <c r="B20" s="500"/>
      <c r="C20" s="502"/>
      <c r="D20" s="504"/>
      <c r="E20" s="500"/>
      <c r="F20" s="108"/>
      <c r="G20" s="109"/>
      <c r="H20" s="110"/>
    </row>
    <row r="21" spans="1:8" ht="14.25" customHeight="1">
      <c r="A21" s="74"/>
      <c r="B21" s="500"/>
      <c r="C21" s="502"/>
      <c r="D21" s="504"/>
      <c r="E21" s="500"/>
      <c r="F21" s="108"/>
      <c r="G21" s="109"/>
      <c r="H21" s="110"/>
    </row>
    <row r="22" spans="1:8" ht="14.25" customHeight="1">
      <c r="A22" s="74"/>
      <c r="B22" s="500"/>
      <c r="C22" s="502"/>
      <c r="D22" s="504"/>
      <c r="E22" s="500"/>
      <c r="F22" s="108"/>
      <c r="G22" s="109"/>
      <c r="H22" s="110"/>
    </row>
    <row r="23" spans="1:8" ht="14.25" customHeight="1">
      <c r="A23" s="74"/>
      <c r="B23" s="500"/>
      <c r="C23" s="502"/>
      <c r="D23" s="504"/>
      <c r="E23" s="500"/>
      <c r="F23" s="108"/>
      <c r="G23" s="109"/>
      <c r="H23" s="110"/>
    </row>
    <row r="24" spans="1:8" ht="14.25" customHeight="1">
      <c r="A24" s="74"/>
      <c r="B24" s="500"/>
      <c r="C24" s="502"/>
      <c r="D24" s="504"/>
      <c r="E24" s="500"/>
      <c r="F24" s="108"/>
      <c r="G24" s="109"/>
      <c r="H24" s="110"/>
    </row>
    <row r="25" spans="1:8" ht="14.25" customHeight="1">
      <c r="A25" s="74"/>
      <c r="B25" s="500"/>
      <c r="C25" s="502"/>
      <c r="D25" s="504"/>
      <c r="E25" s="500"/>
      <c r="F25" s="108"/>
      <c r="G25" s="109"/>
      <c r="H25" s="110"/>
    </row>
    <row r="26" spans="1:8" ht="14.25" customHeight="1">
      <c r="A26" s="75"/>
      <c r="B26" s="500"/>
      <c r="C26" s="502"/>
      <c r="D26" s="504"/>
      <c r="E26" s="500"/>
      <c r="F26" s="106"/>
      <c r="G26" s="105"/>
      <c r="H26" s="107"/>
    </row>
    <row r="27" spans="1:8" ht="14.25" customHeight="1">
      <c r="A27" s="73"/>
      <c r="B27" s="500" t="s">
        <v>31</v>
      </c>
      <c r="C27" s="502"/>
      <c r="D27" s="504"/>
      <c r="E27" s="500"/>
      <c r="F27" s="106"/>
      <c r="G27" s="105"/>
      <c r="H27" s="107"/>
    </row>
    <row r="28" spans="1:8" ht="14.25" customHeight="1">
      <c r="A28" s="74"/>
      <c r="B28" s="500"/>
      <c r="C28" s="502"/>
      <c r="D28" s="504"/>
      <c r="E28" s="500"/>
      <c r="F28" s="108"/>
      <c r="G28" s="109"/>
      <c r="H28" s="110"/>
    </row>
    <row r="29" spans="1:8" ht="14.25" customHeight="1">
      <c r="A29" s="74"/>
      <c r="B29" s="500"/>
      <c r="C29" s="502"/>
      <c r="D29" s="504"/>
      <c r="E29" s="500"/>
      <c r="F29" s="108"/>
      <c r="G29" s="109"/>
      <c r="H29" s="110"/>
    </row>
    <row r="30" spans="1:8" ht="14.25" customHeight="1">
      <c r="A30" s="74"/>
      <c r="B30" s="500"/>
      <c r="C30" s="502"/>
      <c r="D30" s="504"/>
      <c r="E30" s="500"/>
      <c r="F30" s="108"/>
      <c r="G30" s="109"/>
      <c r="H30" s="110"/>
    </row>
    <row r="31" spans="1:8" ht="14.25" customHeight="1">
      <c r="A31" s="74"/>
      <c r="B31" s="500"/>
      <c r="C31" s="502"/>
      <c r="D31" s="504"/>
      <c r="E31" s="500"/>
      <c r="F31" s="108"/>
      <c r="G31" s="109"/>
      <c r="H31" s="110"/>
    </row>
    <row r="32" spans="1:8" ht="14.25" customHeight="1">
      <c r="A32" s="74"/>
      <c r="B32" s="500"/>
      <c r="C32" s="502"/>
      <c r="D32" s="504"/>
      <c r="E32" s="500"/>
      <c r="F32" s="108"/>
      <c r="G32" s="109"/>
      <c r="H32" s="110"/>
    </row>
    <row r="33" spans="1:8" ht="14.25" customHeight="1">
      <c r="A33" s="74"/>
      <c r="B33" s="500"/>
      <c r="C33" s="502"/>
      <c r="D33" s="504"/>
      <c r="E33" s="500"/>
      <c r="F33" s="108"/>
      <c r="G33" s="109"/>
      <c r="H33" s="110"/>
    </row>
    <row r="34" spans="1:8" ht="14.25" customHeight="1">
      <c r="A34" s="74"/>
      <c r="B34" s="500"/>
      <c r="C34" s="502"/>
      <c r="D34" s="504"/>
      <c r="E34" s="500"/>
      <c r="F34" s="108"/>
      <c r="G34" s="109"/>
      <c r="H34" s="110"/>
    </row>
    <row r="35" spans="1:8" ht="14.25" customHeight="1">
      <c r="A35" s="74"/>
      <c r="B35" s="500"/>
      <c r="C35" s="502"/>
      <c r="D35" s="504"/>
      <c r="E35" s="500"/>
      <c r="F35" s="108"/>
      <c r="G35" s="109"/>
      <c r="H35" s="110"/>
    </row>
    <row r="36" spans="1:8" ht="14.25" customHeight="1">
      <c r="A36" s="74"/>
      <c r="B36" s="500"/>
      <c r="C36" s="502"/>
      <c r="D36" s="504"/>
      <c r="E36" s="500"/>
      <c r="F36" s="108"/>
      <c r="G36" s="109"/>
      <c r="H36" s="110"/>
    </row>
    <row r="37" spans="1:8" ht="14.25" customHeight="1">
      <c r="A37" s="74"/>
      <c r="B37" s="500"/>
      <c r="C37" s="502"/>
      <c r="D37" s="504"/>
      <c r="E37" s="500"/>
      <c r="F37" s="108"/>
      <c r="G37" s="109"/>
      <c r="H37" s="110"/>
    </row>
    <row r="38" spans="1:8" ht="14.25" customHeight="1">
      <c r="A38" s="74"/>
      <c r="B38" s="500"/>
      <c r="C38" s="502"/>
      <c r="D38" s="504"/>
      <c r="E38" s="500"/>
      <c r="F38" s="108"/>
      <c r="G38" s="109"/>
      <c r="H38" s="110"/>
    </row>
    <row r="39" spans="1:8" ht="14.25" customHeight="1">
      <c r="A39" s="74"/>
      <c r="B39" s="500"/>
      <c r="C39" s="502"/>
      <c r="D39" s="504"/>
      <c r="E39" s="500"/>
      <c r="F39" s="108"/>
      <c r="G39" s="109"/>
      <c r="H39" s="110"/>
    </row>
    <row r="40" spans="1:8" ht="14.25" customHeight="1">
      <c r="A40" s="74"/>
      <c r="B40" s="500"/>
      <c r="C40" s="502"/>
      <c r="D40" s="504"/>
      <c r="E40" s="500"/>
      <c r="F40" s="108"/>
      <c r="G40" s="109"/>
      <c r="H40" s="110"/>
    </row>
    <row r="41" spans="1:8" ht="14.25" customHeight="1">
      <c r="A41" s="74"/>
      <c r="B41" s="500"/>
      <c r="C41" s="502"/>
      <c r="D41" s="504"/>
      <c r="E41" s="500"/>
      <c r="F41" s="108"/>
      <c r="G41" s="109"/>
      <c r="H41" s="110"/>
    </row>
    <row r="42" spans="1:8" ht="14.25" customHeight="1">
      <c r="A42" s="75"/>
      <c r="B42" s="500"/>
      <c r="C42" s="502"/>
      <c r="D42" s="504"/>
      <c r="E42" s="500"/>
      <c r="F42" s="106"/>
      <c r="G42" s="105"/>
      <c r="H42" s="107"/>
    </row>
    <row r="43" spans="1:8" ht="14.25" customHeight="1">
      <c r="A43" s="73"/>
      <c r="B43" s="500" t="s">
        <v>34</v>
      </c>
      <c r="C43" s="502"/>
      <c r="D43" s="504"/>
      <c r="E43" s="500"/>
      <c r="F43" s="106"/>
      <c r="G43" s="105"/>
      <c r="H43" s="107"/>
    </row>
    <row r="44" spans="1:8" ht="14.25" customHeight="1">
      <c r="A44" s="74"/>
      <c r="B44" s="500"/>
      <c r="C44" s="502"/>
      <c r="D44" s="504"/>
      <c r="E44" s="500"/>
      <c r="F44" s="108"/>
      <c r="G44" s="109"/>
      <c r="H44" s="110"/>
    </row>
    <row r="45" spans="1:8" ht="14.25" customHeight="1">
      <c r="A45" s="74"/>
      <c r="B45" s="500"/>
      <c r="C45" s="502"/>
      <c r="D45" s="504"/>
      <c r="E45" s="500"/>
      <c r="F45" s="108"/>
      <c r="G45" s="109"/>
      <c r="H45" s="110"/>
    </row>
    <row r="46" spans="1:8" ht="14.25" customHeight="1">
      <c r="A46" s="74"/>
      <c r="B46" s="500"/>
      <c r="C46" s="502"/>
      <c r="D46" s="504"/>
      <c r="E46" s="500"/>
      <c r="F46" s="108"/>
      <c r="G46" s="109"/>
      <c r="H46" s="110"/>
    </row>
    <row r="47" spans="1:8" ht="14.25" customHeight="1">
      <c r="A47" s="74"/>
      <c r="B47" s="500"/>
      <c r="C47" s="502"/>
      <c r="D47" s="504"/>
      <c r="E47" s="500"/>
      <c r="F47" s="108"/>
      <c r="G47" s="109"/>
      <c r="H47" s="110"/>
    </row>
    <row r="48" spans="1:8" ht="14.25" customHeight="1">
      <c r="A48" s="74"/>
      <c r="B48" s="500"/>
      <c r="C48" s="502"/>
      <c r="D48" s="504"/>
      <c r="E48" s="500"/>
      <c r="F48" s="108"/>
      <c r="G48" s="109"/>
      <c r="H48" s="110"/>
    </row>
    <row r="49" spans="1:8" ht="14.25" customHeight="1">
      <c r="A49" s="74"/>
      <c r="B49" s="500"/>
      <c r="C49" s="502"/>
      <c r="D49" s="504"/>
      <c r="E49" s="500"/>
      <c r="F49" s="108"/>
      <c r="G49" s="109"/>
      <c r="H49" s="110"/>
    </row>
    <row r="50" spans="1:8" ht="14.25" customHeight="1">
      <c r="A50" s="74"/>
      <c r="B50" s="500"/>
      <c r="C50" s="502"/>
      <c r="D50" s="504"/>
      <c r="E50" s="500"/>
      <c r="F50" s="108"/>
      <c r="G50" s="109"/>
      <c r="H50" s="110"/>
    </row>
    <row r="51" spans="1:8" ht="14.25" customHeight="1">
      <c r="A51" s="74"/>
      <c r="B51" s="500"/>
      <c r="C51" s="502"/>
      <c r="D51" s="504"/>
      <c r="E51" s="500"/>
      <c r="F51" s="108"/>
      <c r="G51" s="109"/>
      <c r="H51" s="110"/>
    </row>
    <row r="52" spans="1:8" ht="14.25" customHeight="1">
      <c r="A52" s="74"/>
      <c r="B52" s="500"/>
      <c r="C52" s="502"/>
      <c r="D52" s="504"/>
      <c r="E52" s="500"/>
      <c r="F52" s="108"/>
      <c r="G52" s="109"/>
      <c r="H52" s="110"/>
    </row>
    <row r="53" spans="1:8" ht="14.25" customHeight="1">
      <c r="A53" s="74"/>
      <c r="B53" s="500"/>
      <c r="C53" s="502"/>
      <c r="D53" s="504"/>
      <c r="E53" s="500"/>
      <c r="F53" s="108"/>
      <c r="G53" s="109"/>
      <c r="H53" s="110"/>
    </row>
    <row r="54" spans="1:8" ht="14.25" customHeight="1">
      <c r="A54" s="74"/>
      <c r="B54" s="500"/>
      <c r="C54" s="502"/>
      <c r="D54" s="504"/>
      <c r="E54" s="500"/>
      <c r="F54" s="108"/>
      <c r="G54" s="109"/>
      <c r="H54" s="110"/>
    </row>
    <row r="55" spans="1:8" ht="14.25" customHeight="1">
      <c r="A55" s="74"/>
      <c r="B55" s="500"/>
      <c r="C55" s="502"/>
      <c r="D55" s="504"/>
      <c r="E55" s="500"/>
      <c r="F55" s="108"/>
      <c r="G55" s="109"/>
      <c r="H55" s="110"/>
    </row>
    <row r="56" spans="1:8" ht="14.25" customHeight="1">
      <c r="A56" s="74"/>
      <c r="B56" s="500"/>
      <c r="C56" s="502"/>
      <c r="D56" s="504"/>
      <c r="E56" s="500"/>
      <c r="F56" s="108"/>
      <c r="G56" s="109"/>
      <c r="H56" s="110"/>
    </row>
    <row r="57" spans="1:8" ht="14.25" customHeight="1">
      <c r="A57" s="74"/>
      <c r="B57" s="500"/>
      <c r="C57" s="502"/>
      <c r="D57" s="504"/>
      <c r="E57" s="500"/>
      <c r="F57" s="108"/>
      <c r="G57" s="109"/>
      <c r="H57" s="110"/>
    </row>
    <row r="58" spans="1:8" ht="14.25" customHeight="1">
      <c r="A58" s="75"/>
      <c r="B58" s="500"/>
      <c r="C58" s="502"/>
      <c r="D58" s="504"/>
      <c r="E58" s="500"/>
      <c r="F58" s="106"/>
      <c r="G58" s="105"/>
      <c r="H58" s="107"/>
    </row>
    <row r="59" spans="1:8" ht="14.25" customHeight="1">
      <c r="A59" s="73"/>
      <c r="B59" s="500" t="s">
        <v>20</v>
      </c>
      <c r="C59" s="502"/>
      <c r="D59" s="504"/>
      <c r="E59" s="500"/>
      <c r="F59" s="106"/>
      <c r="G59" s="105"/>
      <c r="H59" s="107"/>
    </row>
    <row r="60" spans="1:8" ht="14.25" customHeight="1">
      <c r="A60" s="74"/>
      <c r="B60" s="500"/>
      <c r="C60" s="502"/>
      <c r="D60" s="504"/>
      <c r="E60" s="500"/>
      <c r="F60" s="108"/>
      <c r="G60" s="109"/>
      <c r="H60" s="110"/>
    </row>
    <row r="61" spans="1:8" ht="14.25" customHeight="1">
      <c r="A61" s="74"/>
      <c r="B61" s="500"/>
      <c r="C61" s="502"/>
      <c r="D61" s="504"/>
      <c r="E61" s="500"/>
      <c r="F61" s="108"/>
      <c r="G61" s="109"/>
      <c r="H61" s="110"/>
    </row>
    <row r="62" spans="1:8" ht="14.25" customHeight="1">
      <c r="A62" s="74"/>
      <c r="B62" s="500"/>
      <c r="C62" s="502"/>
      <c r="D62" s="504"/>
      <c r="E62" s="500"/>
      <c r="F62" s="108"/>
      <c r="G62" s="109"/>
      <c r="H62" s="110"/>
    </row>
    <row r="63" spans="1:8" ht="14.25" customHeight="1">
      <c r="A63" s="74"/>
      <c r="B63" s="500"/>
      <c r="C63" s="502"/>
      <c r="D63" s="504"/>
      <c r="E63" s="500"/>
      <c r="F63" s="108"/>
      <c r="G63" s="109"/>
      <c r="H63" s="110"/>
    </row>
    <row r="64" spans="1:8" ht="14.25" customHeight="1">
      <c r="A64" s="74"/>
      <c r="B64" s="500"/>
      <c r="C64" s="502"/>
      <c r="D64" s="504"/>
      <c r="E64" s="500"/>
      <c r="F64" s="108"/>
      <c r="G64" s="109"/>
      <c r="H64" s="110"/>
    </row>
    <row r="65" spans="1:8" ht="14.25" customHeight="1">
      <c r="A65" s="74"/>
      <c r="B65" s="500"/>
      <c r="C65" s="502"/>
      <c r="D65" s="504"/>
      <c r="E65" s="500"/>
      <c r="F65" s="108"/>
      <c r="G65" s="109"/>
      <c r="H65" s="110"/>
    </row>
    <row r="66" spans="1:8" ht="14.25" customHeight="1">
      <c r="A66" s="74"/>
      <c r="B66" s="500"/>
      <c r="C66" s="502"/>
      <c r="D66" s="504"/>
      <c r="E66" s="500"/>
      <c r="F66" s="108"/>
      <c r="G66" s="109"/>
      <c r="H66" s="110"/>
    </row>
    <row r="67" spans="1:8" ht="14.25" customHeight="1">
      <c r="A67" s="74"/>
      <c r="B67" s="500"/>
      <c r="C67" s="502"/>
      <c r="D67" s="504"/>
      <c r="E67" s="500"/>
      <c r="F67" s="108"/>
      <c r="G67" s="109"/>
      <c r="H67" s="110"/>
    </row>
    <row r="68" spans="1:8" ht="14.25" customHeight="1">
      <c r="A68" s="74"/>
      <c r="B68" s="500"/>
      <c r="C68" s="502"/>
      <c r="D68" s="504"/>
      <c r="E68" s="500"/>
      <c r="F68" s="108"/>
      <c r="G68" s="109"/>
      <c r="H68" s="110"/>
    </row>
    <row r="69" spans="1:8" ht="14.25" customHeight="1">
      <c r="A69" s="74"/>
      <c r="B69" s="500"/>
      <c r="C69" s="502"/>
      <c r="D69" s="504"/>
      <c r="E69" s="500"/>
      <c r="F69" s="108"/>
      <c r="G69" s="109"/>
      <c r="H69" s="110"/>
    </row>
    <row r="70" spans="1:8" ht="14.25" customHeight="1">
      <c r="A70" s="74"/>
      <c r="B70" s="500"/>
      <c r="C70" s="502"/>
      <c r="D70" s="504"/>
      <c r="E70" s="500"/>
      <c r="F70" s="108"/>
      <c r="G70" s="109"/>
      <c r="H70" s="110"/>
    </row>
    <row r="71" spans="1:8" ht="14.25" customHeight="1">
      <c r="A71" s="74"/>
      <c r="B71" s="500"/>
      <c r="C71" s="502"/>
      <c r="D71" s="504"/>
      <c r="E71" s="500"/>
      <c r="F71" s="108"/>
      <c r="G71" s="109"/>
      <c r="H71" s="110"/>
    </row>
    <row r="72" spans="1:8" ht="14.25" customHeight="1">
      <c r="A72" s="74"/>
      <c r="B72" s="500"/>
      <c r="C72" s="502"/>
      <c r="D72" s="504"/>
      <c r="E72" s="500"/>
      <c r="F72" s="108"/>
      <c r="G72" s="109"/>
      <c r="H72" s="110"/>
    </row>
    <row r="73" spans="1:8" ht="14.25" customHeight="1">
      <c r="A73" s="74"/>
      <c r="B73" s="500"/>
      <c r="C73" s="502"/>
      <c r="D73" s="504"/>
      <c r="E73" s="500"/>
      <c r="F73" s="108"/>
      <c r="G73" s="109"/>
      <c r="H73" s="110"/>
    </row>
    <row r="74" spans="1:8" ht="14.25" customHeight="1">
      <c r="A74" s="75"/>
      <c r="B74" s="500"/>
      <c r="C74" s="502"/>
      <c r="D74" s="504"/>
      <c r="E74" s="500"/>
      <c r="F74" s="106"/>
      <c r="G74" s="105"/>
      <c r="H74" s="107"/>
    </row>
    <row r="75" spans="1:8" ht="14.25" customHeight="1">
      <c r="A75" s="73"/>
      <c r="B75" s="500" t="s">
        <v>41</v>
      </c>
      <c r="C75" s="502"/>
      <c r="D75" s="504"/>
      <c r="E75" s="500"/>
      <c r="F75" s="106"/>
      <c r="G75" s="105"/>
      <c r="H75" s="107"/>
    </row>
    <row r="76" spans="1:8" ht="14.25" customHeight="1">
      <c r="A76" s="74"/>
      <c r="B76" s="500"/>
      <c r="C76" s="502"/>
      <c r="D76" s="504"/>
      <c r="E76" s="500"/>
      <c r="F76" s="108"/>
      <c r="G76" s="109"/>
      <c r="H76" s="110"/>
    </row>
    <row r="77" spans="1:8" ht="14.25" customHeight="1">
      <c r="A77" s="74"/>
      <c r="B77" s="500"/>
      <c r="C77" s="502"/>
      <c r="D77" s="504"/>
      <c r="E77" s="500"/>
      <c r="F77" s="108"/>
      <c r="G77" s="109"/>
      <c r="H77" s="110"/>
    </row>
    <row r="78" spans="1:8" ht="14.25" customHeight="1">
      <c r="A78" s="74"/>
      <c r="B78" s="500"/>
      <c r="C78" s="502"/>
      <c r="D78" s="504"/>
      <c r="E78" s="500"/>
      <c r="F78" s="108"/>
      <c r="G78" s="109"/>
      <c r="H78" s="110"/>
    </row>
    <row r="79" spans="1:8" ht="14.25" customHeight="1">
      <c r="A79" s="74"/>
      <c r="B79" s="500"/>
      <c r="C79" s="502"/>
      <c r="D79" s="504"/>
      <c r="E79" s="500"/>
      <c r="F79" s="108"/>
      <c r="G79" s="109"/>
      <c r="H79" s="110"/>
    </row>
    <row r="80" spans="1:8" ht="14.25" customHeight="1">
      <c r="A80" s="74"/>
      <c r="B80" s="500"/>
      <c r="C80" s="502"/>
      <c r="D80" s="504"/>
      <c r="E80" s="500"/>
      <c r="F80" s="108"/>
      <c r="G80" s="109"/>
      <c r="H80" s="110"/>
    </row>
    <row r="81" spans="1:8" ht="14.25" customHeight="1">
      <c r="A81" s="74"/>
      <c r="B81" s="500"/>
      <c r="C81" s="502"/>
      <c r="D81" s="504"/>
      <c r="E81" s="500"/>
      <c r="F81" s="108"/>
      <c r="G81" s="109"/>
      <c r="H81" s="110"/>
    </row>
    <row r="82" spans="1:8" ht="14.25" customHeight="1">
      <c r="A82" s="74"/>
      <c r="B82" s="500"/>
      <c r="C82" s="502"/>
      <c r="D82" s="504"/>
      <c r="E82" s="500"/>
      <c r="F82" s="108"/>
      <c r="G82" s="109"/>
      <c r="H82" s="110"/>
    </row>
    <row r="83" spans="1:8" ht="14.25" customHeight="1">
      <c r="A83" s="74"/>
      <c r="B83" s="500"/>
      <c r="C83" s="502"/>
      <c r="D83" s="504"/>
      <c r="E83" s="500"/>
      <c r="F83" s="108"/>
      <c r="G83" s="109"/>
      <c r="H83" s="110"/>
    </row>
    <row r="84" spans="1:8" ht="14.25" customHeight="1">
      <c r="A84" s="74"/>
      <c r="B84" s="500"/>
      <c r="C84" s="502"/>
      <c r="D84" s="504"/>
      <c r="E84" s="500"/>
      <c r="F84" s="108"/>
      <c r="G84" s="109"/>
      <c r="H84" s="110"/>
    </row>
    <row r="85" spans="1:8" ht="14.25" customHeight="1">
      <c r="A85" s="74"/>
      <c r="B85" s="500"/>
      <c r="C85" s="502"/>
      <c r="D85" s="504"/>
      <c r="E85" s="500"/>
      <c r="F85" s="108"/>
      <c r="G85" s="109"/>
      <c r="H85" s="110"/>
    </row>
    <row r="86" spans="1:8" ht="14.25" customHeight="1">
      <c r="A86" s="74"/>
      <c r="B86" s="500"/>
      <c r="C86" s="502"/>
      <c r="D86" s="504"/>
      <c r="E86" s="500"/>
      <c r="F86" s="108"/>
      <c r="G86" s="109"/>
      <c r="H86" s="110"/>
    </row>
    <row r="87" spans="1:8" ht="14.25" customHeight="1">
      <c r="A87" s="74"/>
      <c r="B87" s="500"/>
      <c r="C87" s="502"/>
      <c r="D87" s="504"/>
      <c r="E87" s="500"/>
      <c r="F87" s="108"/>
      <c r="G87" s="109"/>
      <c r="H87" s="110"/>
    </row>
    <row r="88" spans="1:8" ht="14.25" customHeight="1">
      <c r="A88" s="74"/>
      <c r="B88" s="500"/>
      <c r="C88" s="502"/>
      <c r="D88" s="504"/>
      <c r="E88" s="500"/>
      <c r="F88" s="108"/>
      <c r="G88" s="109"/>
      <c r="H88" s="110"/>
    </row>
    <row r="89" spans="1:8" ht="14.25" customHeight="1">
      <c r="A89" s="74"/>
      <c r="B89" s="500"/>
      <c r="C89" s="502"/>
      <c r="D89" s="504"/>
      <c r="E89" s="500"/>
      <c r="F89" s="108"/>
      <c r="G89" s="109"/>
      <c r="H89" s="110"/>
    </row>
    <row r="90" spans="1:8" ht="14.25" customHeight="1">
      <c r="A90" s="75"/>
      <c r="B90" s="500"/>
      <c r="C90" s="502"/>
      <c r="D90" s="504"/>
      <c r="E90" s="500"/>
      <c r="F90" s="106"/>
      <c r="G90" s="105"/>
      <c r="H90" s="107"/>
    </row>
    <row r="91" spans="1:8" ht="14.25" customHeight="1">
      <c r="A91" s="73"/>
      <c r="B91" s="500" t="s">
        <v>44</v>
      </c>
      <c r="C91" s="502"/>
      <c r="D91" s="504"/>
      <c r="E91" s="500"/>
      <c r="F91" s="106"/>
      <c r="G91" s="105"/>
      <c r="H91" s="107"/>
    </row>
    <row r="92" spans="1:8" ht="14.25" customHeight="1">
      <c r="A92" s="74"/>
      <c r="B92" s="500"/>
      <c r="C92" s="502"/>
      <c r="D92" s="504"/>
      <c r="E92" s="500"/>
      <c r="F92" s="108"/>
      <c r="G92" s="109"/>
      <c r="H92" s="110"/>
    </row>
    <row r="93" spans="1:8" ht="14.25" customHeight="1">
      <c r="A93" s="74"/>
      <c r="B93" s="500"/>
      <c r="C93" s="502"/>
      <c r="D93" s="504"/>
      <c r="E93" s="500"/>
      <c r="F93" s="108"/>
      <c r="G93" s="109"/>
      <c r="H93" s="110"/>
    </row>
    <row r="94" spans="1:8" ht="14.25" customHeight="1">
      <c r="A94" s="74"/>
      <c r="B94" s="500"/>
      <c r="C94" s="502"/>
      <c r="D94" s="504"/>
      <c r="E94" s="500"/>
      <c r="F94" s="108"/>
      <c r="G94" s="109"/>
      <c r="H94" s="110"/>
    </row>
    <row r="95" spans="1:8" ht="14.25" customHeight="1">
      <c r="A95" s="74"/>
      <c r="B95" s="500"/>
      <c r="C95" s="502"/>
      <c r="D95" s="504"/>
      <c r="E95" s="500"/>
      <c r="F95" s="108"/>
      <c r="G95" s="109"/>
      <c r="H95" s="110"/>
    </row>
    <row r="96" spans="1:8" ht="14.25" customHeight="1">
      <c r="A96" s="74"/>
      <c r="B96" s="500"/>
      <c r="C96" s="502"/>
      <c r="D96" s="504"/>
      <c r="E96" s="500"/>
      <c r="F96" s="108"/>
      <c r="G96" s="109"/>
      <c r="H96" s="110"/>
    </row>
    <row r="97" spans="1:8" ht="14.25" customHeight="1">
      <c r="A97" s="74"/>
      <c r="B97" s="500"/>
      <c r="C97" s="502"/>
      <c r="D97" s="504"/>
      <c r="E97" s="500"/>
      <c r="F97" s="108"/>
      <c r="G97" s="109"/>
      <c r="H97" s="110"/>
    </row>
    <row r="98" spans="1:8" ht="14.25" customHeight="1">
      <c r="A98" s="74"/>
      <c r="B98" s="500"/>
      <c r="C98" s="502"/>
      <c r="D98" s="504"/>
      <c r="E98" s="500"/>
      <c r="F98" s="108"/>
      <c r="G98" s="109"/>
      <c r="H98" s="110"/>
    </row>
    <row r="99" spans="1:8" ht="14.25" customHeight="1">
      <c r="A99" s="74"/>
      <c r="B99" s="500"/>
      <c r="C99" s="502"/>
      <c r="D99" s="504"/>
      <c r="E99" s="500"/>
      <c r="F99" s="108"/>
      <c r="G99" s="109"/>
      <c r="H99" s="110"/>
    </row>
    <row r="100" spans="1:8" ht="14.25" customHeight="1">
      <c r="A100" s="74"/>
      <c r="B100" s="500"/>
      <c r="C100" s="502"/>
      <c r="D100" s="504"/>
      <c r="E100" s="500"/>
      <c r="F100" s="108"/>
      <c r="G100" s="109"/>
      <c r="H100" s="110"/>
    </row>
    <row r="101" spans="1:8" ht="14.25" customHeight="1">
      <c r="A101" s="74"/>
      <c r="B101" s="500"/>
      <c r="C101" s="502"/>
      <c r="D101" s="504"/>
      <c r="E101" s="500"/>
      <c r="F101" s="108"/>
      <c r="G101" s="109"/>
      <c r="H101" s="110"/>
    </row>
    <row r="102" spans="1:8" ht="14.25" customHeight="1">
      <c r="A102" s="74"/>
      <c r="B102" s="500"/>
      <c r="C102" s="502"/>
      <c r="D102" s="504"/>
      <c r="E102" s="500"/>
      <c r="F102" s="108"/>
      <c r="G102" s="109"/>
      <c r="H102" s="110"/>
    </row>
    <row r="103" spans="1:8" ht="14.25" customHeight="1">
      <c r="A103" s="74"/>
      <c r="B103" s="500"/>
      <c r="C103" s="502"/>
      <c r="D103" s="504"/>
      <c r="E103" s="500"/>
      <c r="F103" s="108"/>
      <c r="G103" s="109"/>
      <c r="H103" s="110"/>
    </row>
    <row r="104" spans="1:8" ht="14.25" customHeight="1">
      <c r="A104" s="74"/>
      <c r="B104" s="500"/>
      <c r="C104" s="502"/>
      <c r="D104" s="504"/>
      <c r="E104" s="500"/>
      <c r="F104" s="108"/>
      <c r="G104" s="109"/>
      <c r="H104" s="110"/>
    </row>
    <row r="105" spans="1:8" ht="14.25" customHeight="1">
      <c r="A105" s="74"/>
      <c r="B105" s="500"/>
      <c r="C105" s="502"/>
      <c r="D105" s="504"/>
      <c r="E105" s="500"/>
      <c r="F105" s="108"/>
      <c r="G105" s="109"/>
      <c r="H105" s="110"/>
    </row>
    <row r="106" spans="1:8" ht="14.25" customHeight="1">
      <c r="A106" s="75"/>
      <c r="B106" s="500"/>
      <c r="C106" s="502"/>
      <c r="D106" s="504"/>
      <c r="E106" s="500"/>
      <c r="F106" s="106"/>
      <c r="G106" s="105"/>
      <c r="H106" s="107"/>
    </row>
    <row r="107" spans="1:8" ht="14.25" customHeight="1">
      <c r="A107" s="73"/>
      <c r="B107" s="500" t="s">
        <v>49</v>
      </c>
      <c r="C107" s="502"/>
      <c r="D107" s="504"/>
      <c r="E107" s="500"/>
      <c r="F107" s="106"/>
      <c r="G107" s="105"/>
      <c r="H107" s="107"/>
    </row>
    <row r="108" spans="1:8" ht="14.25" customHeight="1">
      <c r="A108" s="74"/>
      <c r="B108" s="500"/>
      <c r="C108" s="502"/>
      <c r="D108" s="504"/>
      <c r="E108" s="500"/>
      <c r="F108" s="108"/>
      <c r="G108" s="109"/>
      <c r="H108" s="110"/>
    </row>
    <row r="109" spans="1:8" ht="14.25" customHeight="1">
      <c r="A109" s="74"/>
      <c r="B109" s="500"/>
      <c r="C109" s="502"/>
      <c r="D109" s="504"/>
      <c r="E109" s="500"/>
      <c r="F109" s="108"/>
      <c r="G109" s="109"/>
      <c r="H109" s="110"/>
    </row>
    <row r="110" spans="1:8" ht="14.25" customHeight="1">
      <c r="A110" s="74"/>
      <c r="B110" s="500"/>
      <c r="C110" s="502"/>
      <c r="D110" s="504"/>
      <c r="E110" s="500"/>
      <c r="F110" s="108"/>
      <c r="G110" s="109"/>
      <c r="H110" s="110"/>
    </row>
    <row r="111" spans="1:8" ht="14.25" customHeight="1">
      <c r="A111" s="74"/>
      <c r="B111" s="500"/>
      <c r="C111" s="502"/>
      <c r="D111" s="504"/>
      <c r="E111" s="500"/>
      <c r="F111" s="108"/>
      <c r="G111" s="109"/>
      <c r="H111" s="110"/>
    </row>
    <row r="112" spans="1:8" ht="14.25" customHeight="1">
      <c r="A112" s="74"/>
      <c r="B112" s="500"/>
      <c r="C112" s="502"/>
      <c r="D112" s="504"/>
      <c r="E112" s="500"/>
      <c r="F112" s="108"/>
      <c r="G112" s="109"/>
      <c r="H112" s="110"/>
    </row>
    <row r="113" spans="1:8" ht="14.25" customHeight="1">
      <c r="A113" s="74"/>
      <c r="B113" s="500"/>
      <c r="C113" s="502"/>
      <c r="D113" s="504"/>
      <c r="E113" s="500"/>
      <c r="F113" s="108"/>
      <c r="G113" s="109"/>
      <c r="H113" s="110"/>
    </row>
    <row r="114" spans="1:8" ht="14.25" customHeight="1">
      <c r="A114" s="74"/>
      <c r="B114" s="500"/>
      <c r="C114" s="502"/>
      <c r="D114" s="504"/>
      <c r="E114" s="500"/>
      <c r="F114" s="108"/>
      <c r="G114" s="109"/>
      <c r="H114" s="110"/>
    </row>
    <row r="115" spans="1:8" ht="14.25" customHeight="1">
      <c r="A115" s="74"/>
      <c r="B115" s="500"/>
      <c r="C115" s="502"/>
      <c r="D115" s="504"/>
      <c r="E115" s="500"/>
      <c r="F115" s="108"/>
      <c r="G115" s="109"/>
      <c r="H115" s="110"/>
    </row>
    <row r="116" spans="1:8" ht="14.25" customHeight="1">
      <c r="A116" s="74"/>
      <c r="B116" s="500"/>
      <c r="C116" s="502"/>
      <c r="D116" s="504"/>
      <c r="E116" s="500"/>
      <c r="F116" s="108"/>
      <c r="G116" s="109"/>
      <c r="H116" s="110"/>
    </row>
    <row r="117" spans="1:8" ht="14.25" customHeight="1">
      <c r="A117" s="74"/>
      <c r="B117" s="500"/>
      <c r="C117" s="502"/>
      <c r="D117" s="504"/>
      <c r="E117" s="500"/>
      <c r="F117" s="108"/>
      <c r="G117" s="109"/>
      <c r="H117" s="110"/>
    </row>
    <row r="118" spans="1:8" ht="14.25" customHeight="1">
      <c r="A118" s="74"/>
      <c r="B118" s="500"/>
      <c r="C118" s="502"/>
      <c r="D118" s="504"/>
      <c r="E118" s="500"/>
      <c r="F118" s="108"/>
      <c r="G118" s="109"/>
      <c r="H118" s="110"/>
    </row>
    <row r="119" spans="1:8" ht="14.25" customHeight="1">
      <c r="A119" s="74"/>
      <c r="B119" s="500"/>
      <c r="C119" s="502"/>
      <c r="D119" s="504"/>
      <c r="E119" s="500"/>
      <c r="F119" s="108"/>
      <c r="G119" s="109"/>
      <c r="H119" s="110"/>
    </row>
    <row r="120" spans="1:8" ht="14.25" customHeight="1">
      <c r="A120" s="74"/>
      <c r="B120" s="500"/>
      <c r="C120" s="502"/>
      <c r="D120" s="504"/>
      <c r="E120" s="500"/>
      <c r="F120" s="108"/>
      <c r="G120" s="109"/>
      <c r="H120" s="110"/>
    </row>
    <row r="121" spans="1:8" ht="14.25" customHeight="1">
      <c r="A121" s="74"/>
      <c r="B121" s="500"/>
      <c r="C121" s="502"/>
      <c r="D121" s="504"/>
      <c r="E121" s="500"/>
      <c r="F121" s="108"/>
      <c r="G121" s="109"/>
      <c r="H121" s="110"/>
    </row>
    <row r="122" spans="1:8" ht="14.25" customHeight="1">
      <c r="A122" s="75"/>
      <c r="B122" s="500"/>
      <c r="C122" s="502"/>
      <c r="D122" s="504"/>
      <c r="E122" s="500"/>
      <c r="F122" s="106"/>
      <c r="G122" s="105"/>
      <c r="H122" s="107"/>
    </row>
    <row r="123" spans="1:8" ht="14.25" customHeight="1">
      <c r="A123" s="73"/>
      <c r="B123" s="500" t="s">
        <v>52</v>
      </c>
      <c r="C123" s="502"/>
      <c r="D123" s="504"/>
      <c r="E123" s="500"/>
      <c r="F123" s="106"/>
      <c r="G123" s="105"/>
      <c r="H123" s="107"/>
    </row>
    <row r="124" spans="1:8" ht="14.25" customHeight="1">
      <c r="A124" s="74"/>
      <c r="B124" s="500"/>
      <c r="C124" s="502"/>
      <c r="D124" s="504"/>
      <c r="E124" s="500"/>
      <c r="F124" s="108"/>
      <c r="G124" s="109"/>
      <c r="H124" s="110"/>
    </row>
    <row r="125" spans="1:8" ht="14.25" customHeight="1">
      <c r="A125" s="74"/>
      <c r="B125" s="500"/>
      <c r="C125" s="502"/>
      <c r="D125" s="504"/>
      <c r="E125" s="500"/>
      <c r="F125" s="108"/>
      <c r="G125" s="109"/>
      <c r="H125" s="110"/>
    </row>
    <row r="126" spans="1:8" ht="14.25" customHeight="1">
      <c r="A126" s="74"/>
      <c r="B126" s="500"/>
      <c r="C126" s="502"/>
      <c r="D126" s="504"/>
      <c r="E126" s="500"/>
      <c r="F126" s="108"/>
      <c r="G126" s="109"/>
      <c r="H126" s="110"/>
    </row>
    <row r="127" spans="1:8" ht="14.25" customHeight="1">
      <c r="A127" s="74"/>
      <c r="B127" s="500"/>
      <c r="C127" s="502"/>
      <c r="D127" s="504"/>
      <c r="E127" s="500"/>
      <c r="F127" s="108"/>
      <c r="G127" s="109"/>
      <c r="H127" s="110"/>
    </row>
    <row r="128" spans="1:8" ht="14.25" customHeight="1">
      <c r="A128" s="74"/>
      <c r="B128" s="500"/>
      <c r="C128" s="502"/>
      <c r="D128" s="504"/>
      <c r="E128" s="500"/>
      <c r="F128" s="108"/>
      <c r="G128" s="109"/>
      <c r="H128" s="110"/>
    </row>
    <row r="129" spans="1:8" ht="14.25" customHeight="1">
      <c r="A129" s="74"/>
      <c r="B129" s="500"/>
      <c r="C129" s="502"/>
      <c r="D129" s="504"/>
      <c r="E129" s="500"/>
      <c r="F129" s="108"/>
      <c r="G129" s="109"/>
      <c r="H129" s="110"/>
    </row>
    <row r="130" spans="1:8" ht="14.25" customHeight="1">
      <c r="A130" s="74"/>
      <c r="B130" s="500"/>
      <c r="C130" s="502"/>
      <c r="D130" s="504"/>
      <c r="E130" s="500"/>
      <c r="F130" s="108"/>
      <c r="G130" s="109"/>
      <c r="H130" s="110"/>
    </row>
    <row r="131" spans="1:8" ht="14.25" customHeight="1">
      <c r="A131" s="74"/>
      <c r="B131" s="500"/>
      <c r="C131" s="502"/>
      <c r="D131" s="504"/>
      <c r="E131" s="500"/>
      <c r="F131" s="108"/>
      <c r="G131" s="109"/>
      <c r="H131" s="110"/>
    </row>
    <row r="132" spans="1:8" ht="14.25" customHeight="1">
      <c r="A132" s="74"/>
      <c r="B132" s="500"/>
      <c r="C132" s="502"/>
      <c r="D132" s="504"/>
      <c r="E132" s="500"/>
      <c r="F132" s="108"/>
      <c r="G132" s="109"/>
      <c r="H132" s="110"/>
    </row>
    <row r="133" spans="1:8" ht="14.25" customHeight="1">
      <c r="A133" s="74"/>
      <c r="B133" s="500"/>
      <c r="C133" s="502"/>
      <c r="D133" s="504"/>
      <c r="E133" s="500"/>
      <c r="F133" s="108"/>
      <c r="G133" s="109"/>
      <c r="H133" s="110"/>
    </row>
    <row r="134" spans="1:8" ht="14.25" customHeight="1">
      <c r="A134" s="74"/>
      <c r="B134" s="500"/>
      <c r="C134" s="502"/>
      <c r="D134" s="504"/>
      <c r="E134" s="500"/>
      <c r="F134" s="108"/>
      <c r="G134" s="109"/>
      <c r="H134" s="110"/>
    </row>
    <row r="135" spans="1:8" ht="14.25" customHeight="1">
      <c r="A135" s="74"/>
      <c r="B135" s="500"/>
      <c r="C135" s="502"/>
      <c r="D135" s="504"/>
      <c r="E135" s="500"/>
      <c r="F135" s="108"/>
      <c r="G135" s="109"/>
      <c r="H135" s="110"/>
    </row>
    <row r="136" spans="1:8" ht="14.25" customHeight="1">
      <c r="A136" s="74"/>
      <c r="B136" s="500"/>
      <c r="C136" s="502"/>
      <c r="D136" s="504"/>
      <c r="E136" s="500"/>
      <c r="F136" s="108"/>
      <c r="G136" s="109"/>
      <c r="H136" s="110"/>
    </row>
    <row r="137" spans="1:8" ht="14.25" customHeight="1">
      <c r="A137" s="74"/>
      <c r="B137" s="500"/>
      <c r="C137" s="502"/>
      <c r="D137" s="504"/>
      <c r="E137" s="500"/>
      <c r="F137" s="108"/>
      <c r="G137" s="109"/>
      <c r="H137" s="110"/>
    </row>
    <row r="138" spans="1:8" ht="14.25" customHeight="1">
      <c r="A138" s="75"/>
      <c r="B138" s="500"/>
      <c r="C138" s="502"/>
      <c r="D138" s="504"/>
      <c r="E138" s="500"/>
      <c r="F138" s="106"/>
      <c r="G138" s="105"/>
      <c r="H138" s="107"/>
    </row>
    <row r="139" spans="1:8" ht="14.25" customHeight="1">
      <c r="A139" s="73"/>
      <c r="B139" s="500" t="s">
        <v>55</v>
      </c>
      <c r="C139" s="502"/>
      <c r="D139" s="504"/>
      <c r="E139" s="500"/>
      <c r="F139" s="106"/>
      <c r="G139" s="105"/>
      <c r="H139" s="107"/>
    </row>
    <row r="140" spans="1:8" ht="14.25" customHeight="1">
      <c r="A140" s="74"/>
      <c r="B140" s="500"/>
      <c r="C140" s="502"/>
      <c r="D140" s="504"/>
      <c r="E140" s="500"/>
      <c r="F140" s="108"/>
      <c r="G140" s="109"/>
      <c r="H140" s="110"/>
    </row>
    <row r="141" spans="1:8" ht="14.25" customHeight="1">
      <c r="A141" s="74"/>
      <c r="B141" s="500"/>
      <c r="C141" s="502"/>
      <c r="D141" s="504"/>
      <c r="E141" s="500"/>
      <c r="F141" s="108"/>
      <c r="G141" s="109"/>
      <c r="H141" s="110"/>
    </row>
    <row r="142" spans="1:8" ht="14.25" customHeight="1">
      <c r="A142" s="74"/>
      <c r="B142" s="500"/>
      <c r="C142" s="502"/>
      <c r="D142" s="504"/>
      <c r="E142" s="500"/>
      <c r="F142" s="108"/>
      <c r="G142" s="109"/>
      <c r="H142" s="110"/>
    </row>
    <row r="143" spans="1:8" ht="14.25" customHeight="1">
      <c r="A143" s="74"/>
      <c r="B143" s="500"/>
      <c r="C143" s="502"/>
      <c r="D143" s="504"/>
      <c r="E143" s="500"/>
      <c r="F143" s="108"/>
      <c r="G143" s="109"/>
      <c r="H143" s="110"/>
    </row>
    <row r="144" spans="1:8" ht="14.25" customHeight="1">
      <c r="A144" s="74"/>
      <c r="B144" s="500"/>
      <c r="C144" s="502"/>
      <c r="D144" s="504"/>
      <c r="E144" s="500"/>
      <c r="F144" s="108"/>
      <c r="G144" s="109"/>
      <c r="H144" s="110"/>
    </row>
    <row r="145" spans="1:8" ht="14.25" customHeight="1">
      <c r="A145" s="74"/>
      <c r="B145" s="500"/>
      <c r="C145" s="502"/>
      <c r="D145" s="504"/>
      <c r="E145" s="500"/>
      <c r="F145" s="108"/>
      <c r="G145" s="109"/>
      <c r="H145" s="110"/>
    </row>
    <row r="146" spans="1:8" ht="14.25" customHeight="1">
      <c r="A146" s="74"/>
      <c r="B146" s="500"/>
      <c r="C146" s="502"/>
      <c r="D146" s="504"/>
      <c r="E146" s="500"/>
      <c r="F146" s="108"/>
      <c r="G146" s="109"/>
      <c r="H146" s="110"/>
    </row>
    <row r="147" spans="1:8" ht="14.25" customHeight="1">
      <c r="A147" s="74"/>
      <c r="B147" s="500"/>
      <c r="C147" s="502"/>
      <c r="D147" s="504"/>
      <c r="E147" s="500"/>
      <c r="F147" s="108"/>
      <c r="G147" s="109"/>
      <c r="H147" s="110"/>
    </row>
    <row r="148" spans="1:8" ht="14.25" customHeight="1">
      <c r="A148" s="74"/>
      <c r="B148" s="500"/>
      <c r="C148" s="502"/>
      <c r="D148" s="504"/>
      <c r="E148" s="500"/>
      <c r="F148" s="108"/>
      <c r="G148" s="109"/>
      <c r="H148" s="110"/>
    </row>
    <row r="149" spans="1:8" ht="14.25" customHeight="1">
      <c r="A149" s="74"/>
      <c r="B149" s="500"/>
      <c r="C149" s="502"/>
      <c r="D149" s="504"/>
      <c r="E149" s="500"/>
      <c r="F149" s="108"/>
      <c r="G149" s="109"/>
      <c r="H149" s="110"/>
    </row>
    <row r="150" spans="1:8" ht="14.25" customHeight="1">
      <c r="A150" s="74"/>
      <c r="B150" s="500"/>
      <c r="C150" s="502"/>
      <c r="D150" s="504"/>
      <c r="E150" s="500"/>
      <c r="F150" s="108"/>
      <c r="G150" s="109"/>
      <c r="H150" s="110"/>
    </row>
    <row r="151" spans="1:8" ht="14.25" customHeight="1">
      <c r="A151" s="74"/>
      <c r="B151" s="500"/>
      <c r="C151" s="502"/>
      <c r="D151" s="504"/>
      <c r="E151" s="500"/>
      <c r="F151" s="108"/>
      <c r="G151" s="109"/>
      <c r="H151" s="110"/>
    </row>
    <row r="152" spans="1:8" ht="14.25" customHeight="1">
      <c r="A152" s="74"/>
      <c r="B152" s="500"/>
      <c r="C152" s="502"/>
      <c r="D152" s="504"/>
      <c r="E152" s="500"/>
      <c r="F152" s="108"/>
      <c r="G152" s="109"/>
      <c r="H152" s="110"/>
    </row>
    <row r="153" spans="1:8" ht="14.25" customHeight="1">
      <c r="A153" s="74"/>
      <c r="B153" s="500"/>
      <c r="C153" s="502"/>
      <c r="D153" s="504"/>
      <c r="E153" s="500"/>
      <c r="F153" s="108"/>
      <c r="G153" s="109"/>
      <c r="H153" s="110"/>
    </row>
    <row r="154" spans="1:8" ht="14.25" customHeight="1">
      <c r="A154" s="75"/>
      <c r="B154" s="500"/>
      <c r="C154" s="502"/>
      <c r="D154" s="504"/>
      <c r="E154" s="500"/>
      <c r="F154" s="106"/>
      <c r="G154" s="105"/>
      <c r="H154" s="107"/>
    </row>
    <row r="155" spans="1:8" ht="14.25" customHeight="1">
      <c r="A155" s="73"/>
      <c r="B155" s="500" t="s">
        <v>58</v>
      </c>
      <c r="C155" s="502"/>
      <c r="D155" s="504"/>
      <c r="E155" s="500"/>
      <c r="F155" s="106"/>
      <c r="G155" s="105"/>
      <c r="H155" s="107"/>
    </row>
    <row r="156" spans="1:8" ht="14.25" customHeight="1">
      <c r="A156" s="74"/>
      <c r="B156" s="500"/>
      <c r="C156" s="502"/>
      <c r="D156" s="504"/>
      <c r="E156" s="500"/>
      <c r="F156" s="108"/>
      <c r="G156" s="109"/>
      <c r="H156" s="110"/>
    </row>
    <row r="157" spans="1:8" ht="14.25" customHeight="1">
      <c r="A157" s="74"/>
      <c r="B157" s="500"/>
      <c r="C157" s="502"/>
      <c r="D157" s="504"/>
      <c r="E157" s="500"/>
      <c r="F157" s="108"/>
      <c r="G157" s="109"/>
      <c r="H157" s="110"/>
    </row>
    <row r="158" spans="1:8" ht="14.25" customHeight="1">
      <c r="A158" s="74"/>
      <c r="B158" s="500"/>
      <c r="C158" s="502"/>
      <c r="D158" s="504"/>
      <c r="E158" s="500"/>
      <c r="F158" s="108"/>
      <c r="G158" s="109"/>
      <c r="H158" s="110"/>
    </row>
    <row r="159" spans="1:8" ht="14.25" customHeight="1">
      <c r="A159" s="74"/>
      <c r="B159" s="500"/>
      <c r="C159" s="502"/>
      <c r="D159" s="504"/>
      <c r="E159" s="500"/>
      <c r="F159" s="108"/>
      <c r="G159" s="109"/>
      <c r="H159" s="110"/>
    </row>
    <row r="160" spans="1:8" ht="14.25" customHeight="1">
      <c r="A160" s="74"/>
      <c r="B160" s="500"/>
      <c r="C160" s="502"/>
      <c r="D160" s="504"/>
      <c r="E160" s="500"/>
      <c r="F160" s="108"/>
      <c r="G160" s="109"/>
      <c r="H160" s="110"/>
    </row>
    <row r="161" spans="1:8" ht="14.25" customHeight="1">
      <c r="A161" s="74"/>
      <c r="B161" s="500"/>
      <c r="C161" s="502"/>
      <c r="D161" s="504"/>
      <c r="E161" s="500"/>
      <c r="F161" s="108"/>
      <c r="G161" s="109"/>
      <c r="H161" s="110"/>
    </row>
    <row r="162" spans="1:8" ht="14.25" customHeight="1">
      <c r="A162" s="74"/>
      <c r="B162" s="500"/>
      <c r="C162" s="502"/>
      <c r="D162" s="504"/>
      <c r="E162" s="500"/>
      <c r="F162" s="108"/>
      <c r="G162" s="109"/>
      <c r="H162" s="110"/>
    </row>
    <row r="163" spans="1:8" ht="14.25" customHeight="1">
      <c r="A163" s="74"/>
      <c r="B163" s="500"/>
      <c r="C163" s="502"/>
      <c r="D163" s="504"/>
      <c r="E163" s="500"/>
      <c r="F163" s="108"/>
      <c r="G163" s="109"/>
      <c r="H163" s="110"/>
    </row>
    <row r="164" spans="1:8" ht="14.25" customHeight="1">
      <c r="A164" s="74"/>
      <c r="B164" s="500"/>
      <c r="C164" s="502"/>
      <c r="D164" s="504"/>
      <c r="E164" s="500"/>
      <c r="F164" s="108"/>
      <c r="G164" s="109"/>
      <c r="H164" s="110"/>
    </row>
    <row r="165" spans="1:8" ht="14.25" customHeight="1">
      <c r="A165" s="74"/>
      <c r="B165" s="500"/>
      <c r="C165" s="502"/>
      <c r="D165" s="504"/>
      <c r="E165" s="500"/>
      <c r="F165" s="108"/>
      <c r="G165" s="109"/>
      <c r="H165" s="110"/>
    </row>
    <row r="166" spans="1:8" ht="14.25" customHeight="1">
      <c r="A166" s="74"/>
      <c r="B166" s="500"/>
      <c r="C166" s="502"/>
      <c r="D166" s="504"/>
      <c r="E166" s="500"/>
      <c r="F166" s="108"/>
      <c r="G166" s="109"/>
      <c r="H166" s="110"/>
    </row>
    <row r="167" spans="1:8" ht="14.25" customHeight="1">
      <c r="A167" s="74"/>
      <c r="B167" s="500"/>
      <c r="C167" s="502"/>
      <c r="D167" s="504"/>
      <c r="E167" s="500"/>
      <c r="F167" s="108"/>
      <c r="G167" s="109"/>
      <c r="H167" s="110"/>
    </row>
    <row r="168" spans="1:8" ht="14.25" customHeight="1">
      <c r="A168" s="74"/>
      <c r="B168" s="500"/>
      <c r="C168" s="502"/>
      <c r="D168" s="504"/>
      <c r="E168" s="500"/>
      <c r="F168" s="108"/>
      <c r="G168" s="109"/>
      <c r="H168" s="110"/>
    </row>
    <row r="169" spans="1:8" ht="14.25" customHeight="1">
      <c r="A169" s="74"/>
      <c r="B169" s="500"/>
      <c r="C169" s="502"/>
      <c r="D169" s="504"/>
      <c r="E169" s="500"/>
      <c r="F169" s="108"/>
      <c r="G169" s="109"/>
      <c r="H169" s="110"/>
    </row>
    <row r="170" spans="1:8" ht="14.25" customHeight="1">
      <c r="A170" s="75"/>
      <c r="B170" s="500"/>
      <c r="C170" s="502"/>
      <c r="D170" s="504"/>
      <c r="E170" s="500"/>
      <c r="F170" s="106"/>
      <c r="G170" s="105"/>
      <c r="H170" s="107"/>
    </row>
    <row r="171" spans="1:8" ht="14.25" customHeight="1">
      <c r="A171" s="73"/>
      <c r="B171" s="500" t="s">
        <v>61</v>
      </c>
      <c r="C171" s="502"/>
      <c r="D171" s="504"/>
      <c r="E171" s="500"/>
      <c r="F171" s="106"/>
      <c r="G171" s="105"/>
      <c r="H171" s="107"/>
    </row>
    <row r="172" spans="1:8" ht="14.25" customHeight="1">
      <c r="A172" s="74"/>
      <c r="B172" s="500"/>
      <c r="C172" s="502"/>
      <c r="D172" s="504"/>
      <c r="E172" s="500"/>
      <c r="F172" s="108"/>
      <c r="G172" s="109"/>
      <c r="H172" s="110"/>
    </row>
    <row r="173" spans="1:8" ht="14.25" customHeight="1">
      <c r="A173" s="74"/>
      <c r="B173" s="500"/>
      <c r="C173" s="502"/>
      <c r="D173" s="504"/>
      <c r="E173" s="500"/>
      <c r="F173" s="108"/>
      <c r="G173" s="109"/>
      <c r="H173" s="110"/>
    </row>
    <row r="174" spans="1:8" ht="14.25" customHeight="1">
      <c r="A174" s="74"/>
      <c r="B174" s="500"/>
      <c r="C174" s="502"/>
      <c r="D174" s="504"/>
      <c r="E174" s="500"/>
      <c r="F174" s="108"/>
      <c r="G174" s="109"/>
      <c r="H174" s="110"/>
    </row>
    <row r="175" spans="1:8" ht="14.25" customHeight="1">
      <c r="A175" s="74"/>
      <c r="B175" s="500"/>
      <c r="C175" s="502"/>
      <c r="D175" s="504"/>
      <c r="E175" s="500"/>
      <c r="F175" s="108"/>
      <c r="G175" s="109"/>
      <c r="H175" s="110"/>
    </row>
    <row r="176" spans="1:8" ht="14.25" customHeight="1">
      <c r="A176" s="74"/>
      <c r="B176" s="500"/>
      <c r="C176" s="502"/>
      <c r="D176" s="504"/>
      <c r="E176" s="500"/>
      <c r="F176" s="108"/>
      <c r="G176" s="109"/>
      <c r="H176" s="110"/>
    </row>
    <row r="177" spans="1:8" ht="14.25" customHeight="1">
      <c r="A177" s="74"/>
      <c r="B177" s="500"/>
      <c r="C177" s="502"/>
      <c r="D177" s="504"/>
      <c r="E177" s="500"/>
      <c r="F177" s="108"/>
      <c r="G177" s="109"/>
      <c r="H177" s="110"/>
    </row>
    <row r="178" spans="1:8" ht="14.25" customHeight="1">
      <c r="A178" s="74"/>
      <c r="B178" s="500"/>
      <c r="C178" s="502"/>
      <c r="D178" s="504"/>
      <c r="E178" s="500"/>
      <c r="F178" s="108"/>
      <c r="G178" s="109"/>
      <c r="H178" s="110"/>
    </row>
    <row r="179" spans="1:8" ht="14.25" customHeight="1">
      <c r="A179" s="74"/>
      <c r="B179" s="501"/>
      <c r="C179" s="503"/>
      <c r="D179" s="505"/>
      <c r="E179" s="501"/>
      <c r="G179" s="114"/>
      <c r="H179" s="115"/>
    </row>
    <row r="180" spans="1:8" ht="14.25" customHeight="1">
      <c r="A180" s="74"/>
      <c r="B180" s="492"/>
      <c r="C180" s="493"/>
      <c r="D180" s="491"/>
      <c r="E180" s="492"/>
      <c r="G180" s="114"/>
      <c r="H180" s="115"/>
    </row>
    <row r="181" spans="1:8" ht="14.25" customHeight="1">
      <c r="A181" s="74"/>
      <c r="B181" s="492"/>
      <c r="C181" s="493"/>
      <c r="D181" s="491"/>
      <c r="E181" s="492"/>
      <c r="G181" s="114"/>
      <c r="H181" s="115"/>
    </row>
    <row r="182" spans="1:8" ht="14.25" customHeight="1">
      <c r="A182" s="74"/>
      <c r="B182" s="492"/>
      <c r="C182" s="493"/>
      <c r="D182" s="491"/>
      <c r="E182" s="492"/>
      <c r="G182" s="114"/>
      <c r="H182" s="115"/>
    </row>
    <row r="183" spans="1:8" ht="14.25" customHeight="1">
      <c r="A183" s="74"/>
      <c r="B183" s="492"/>
      <c r="C183" s="493"/>
      <c r="D183" s="491"/>
      <c r="E183" s="492"/>
      <c r="G183" s="114"/>
      <c r="H183" s="115"/>
    </row>
    <row r="184" spans="1:8" ht="14.25" customHeight="1">
      <c r="A184" s="74"/>
      <c r="B184" s="492"/>
      <c r="C184" s="493"/>
      <c r="D184" s="491"/>
      <c r="E184" s="492"/>
      <c r="G184" s="114"/>
      <c r="H184" s="115"/>
    </row>
    <row r="185" spans="1:8" ht="14.25" customHeight="1">
      <c r="A185" s="74"/>
      <c r="B185" s="492"/>
      <c r="C185" s="493"/>
      <c r="D185" s="491"/>
      <c r="E185" s="492"/>
      <c r="G185" s="114"/>
      <c r="H185" s="115"/>
    </row>
    <row r="186" spans="1:8" ht="14.25" customHeight="1">
      <c r="A186" s="75"/>
      <c r="B186" s="492"/>
      <c r="C186" s="493"/>
      <c r="D186" s="491"/>
      <c r="E186" s="492"/>
      <c r="F186" s="112"/>
      <c r="G186" s="111"/>
      <c r="H186" s="116"/>
    </row>
    <row r="187" spans="1:8" ht="14.25" customHeight="1">
      <c r="A187" s="73"/>
      <c r="B187" s="492" t="s">
        <v>64</v>
      </c>
      <c r="C187" s="493"/>
      <c r="D187" s="491"/>
      <c r="E187" s="492"/>
      <c r="F187" s="117"/>
      <c r="G187" s="118"/>
      <c r="H187" s="119"/>
    </row>
    <row r="188" spans="1:8" ht="14.25" customHeight="1">
      <c r="A188" s="74"/>
      <c r="B188" s="492"/>
      <c r="C188" s="493"/>
      <c r="D188" s="491"/>
      <c r="E188" s="492"/>
      <c r="G188" s="114"/>
      <c r="H188" s="115"/>
    </row>
    <row r="189" spans="1:8" ht="14.25" customHeight="1">
      <c r="A189" s="74"/>
      <c r="B189" s="492"/>
      <c r="C189" s="493"/>
      <c r="D189" s="491"/>
      <c r="E189" s="492"/>
      <c r="G189" s="114"/>
      <c r="H189" s="115"/>
    </row>
    <row r="190" spans="1:8" ht="14.25" customHeight="1">
      <c r="A190" s="74"/>
      <c r="B190" s="492"/>
      <c r="C190" s="493"/>
      <c r="D190" s="491"/>
      <c r="E190" s="492"/>
      <c r="G190" s="114"/>
      <c r="H190" s="115"/>
    </row>
    <row r="191" spans="1:8" ht="14.25" customHeight="1">
      <c r="A191" s="74"/>
      <c r="B191" s="492"/>
      <c r="C191" s="493"/>
      <c r="D191" s="491"/>
      <c r="E191" s="492"/>
      <c r="G191" s="114"/>
      <c r="H191" s="115"/>
    </row>
    <row r="192" spans="1:8" ht="14.25" customHeight="1">
      <c r="A192" s="74"/>
      <c r="B192" s="492"/>
      <c r="C192" s="493"/>
      <c r="D192" s="491"/>
      <c r="E192" s="492"/>
      <c r="G192" s="114"/>
      <c r="H192" s="115"/>
    </row>
    <row r="193" spans="1:8" ht="14.25" customHeight="1">
      <c r="A193" s="74"/>
      <c r="B193" s="492"/>
      <c r="C193" s="493"/>
      <c r="D193" s="491"/>
      <c r="E193" s="492"/>
      <c r="G193" s="114"/>
      <c r="H193" s="115"/>
    </row>
    <row r="194" spans="1:8" ht="14.25" customHeight="1">
      <c r="A194" s="74"/>
      <c r="B194" s="492"/>
      <c r="C194" s="493"/>
      <c r="D194" s="491"/>
      <c r="E194" s="492"/>
      <c r="G194" s="114"/>
      <c r="H194" s="115"/>
    </row>
    <row r="195" spans="1:8" ht="14.25" customHeight="1">
      <c r="A195" s="74"/>
      <c r="B195" s="492"/>
      <c r="C195" s="493"/>
      <c r="D195" s="491"/>
      <c r="E195" s="492"/>
      <c r="G195" s="114"/>
      <c r="H195" s="115"/>
    </row>
    <row r="196" spans="1:8" ht="14.25" customHeight="1">
      <c r="A196" s="74"/>
      <c r="B196" s="492"/>
      <c r="C196" s="493"/>
      <c r="D196" s="491"/>
      <c r="E196" s="492"/>
      <c r="G196" s="114"/>
      <c r="H196" s="115"/>
    </row>
    <row r="197" spans="1:8" ht="14.25" customHeight="1">
      <c r="A197" s="74"/>
      <c r="B197" s="492"/>
      <c r="C197" s="493"/>
      <c r="D197" s="491"/>
      <c r="E197" s="492"/>
      <c r="G197" s="114"/>
      <c r="H197" s="115"/>
    </row>
    <row r="198" spans="1:8" ht="14.25" customHeight="1">
      <c r="A198" s="74"/>
      <c r="B198" s="492"/>
      <c r="C198" s="493"/>
      <c r="D198" s="491"/>
      <c r="E198" s="492"/>
      <c r="G198" s="114"/>
      <c r="H198" s="115"/>
    </row>
    <row r="199" spans="1:8" ht="14.25" customHeight="1">
      <c r="A199" s="74"/>
      <c r="B199" s="492"/>
      <c r="C199" s="493"/>
      <c r="D199" s="491"/>
      <c r="E199" s="492"/>
      <c r="G199" s="114"/>
      <c r="H199" s="115"/>
    </row>
    <row r="200" spans="1:8" ht="14.25" customHeight="1">
      <c r="A200" s="74"/>
      <c r="B200" s="492"/>
      <c r="C200" s="493"/>
      <c r="D200" s="491"/>
      <c r="E200" s="492"/>
      <c r="G200" s="114"/>
      <c r="H200" s="115"/>
    </row>
    <row r="201" spans="1:8" ht="14.25" customHeight="1">
      <c r="A201" s="74"/>
      <c r="B201" s="492"/>
      <c r="C201" s="493"/>
      <c r="D201" s="491"/>
      <c r="E201" s="492"/>
      <c r="G201" s="114"/>
      <c r="H201" s="115"/>
    </row>
    <row r="202" spans="1:8" ht="14.25" customHeight="1">
      <c r="A202" s="75"/>
      <c r="B202" s="492"/>
      <c r="C202" s="493"/>
      <c r="D202" s="491"/>
      <c r="E202" s="492"/>
      <c r="F202" s="112"/>
      <c r="G202" s="111"/>
      <c r="H202" s="116"/>
    </row>
    <row r="203" spans="1:8" ht="14.25" customHeight="1">
      <c r="A203" s="73"/>
      <c r="B203" s="492" t="s">
        <v>67</v>
      </c>
      <c r="C203" s="493"/>
      <c r="D203" s="491"/>
      <c r="E203" s="492"/>
      <c r="F203" s="117"/>
      <c r="G203" s="118"/>
      <c r="H203" s="119"/>
    </row>
    <row r="204" spans="1:8" ht="14.25" customHeight="1">
      <c r="A204" s="74"/>
      <c r="B204" s="492"/>
      <c r="C204" s="493"/>
      <c r="D204" s="491"/>
      <c r="E204" s="492"/>
      <c r="G204" s="114"/>
      <c r="H204" s="115"/>
    </row>
    <row r="205" spans="1:8" ht="14.25" customHeight="1">
      <c r="A205" s="74"/>
      <c r="B205" s="492"/>
      <c r="C205" s="493"/>
      <c r="D205" s="491"/>
      <c r="E205" s="492"/>
      <c r="G205" s="114"/>
      <c r="H205" s="115"/>
    </row>
    <row r="206" spans="1:8" ht="14.25" customHeight="1">
      <c r="A206" s="74"/>
      <c r="B206" s="492"/>
      <c r="C206" s="493"/>
      <c r="D206" s="491"/>
      <c r="E206" s="492"/>
      <c r="G206" s="114"/>
      <c r="H206" s="115"/>
    </row>
    <row r="207" spans="1:8" ht="14.25" customHeight="1">
      <c r="A207" s="74"/>
      <c r="B207" s="492"/>
      <c r="C207" s="493"/>
      <c r="D207" s="491"/>
      <c r="E207" s="492"/>
      <c r="G207" s="114"/>
      <c r="H207" s="115"/>
    </row>
    <row r="208" spans="1:8" ht="14.25" customHeight="1">
      <c r="A208" s="74"/>
      <c r="B208" s="492"/>
      <c r="C208" s="493"/>
      <c r="D208" s="491"/>
      <c r="E208" s="492"/>
      <c r="G208" s="114"/>
      <c r="H208" s="115"/>
    </row>
    <row r="209" spans="1:8" ht="14.25" customHeight="1">
      <c r="A209" s="74"/>
      <c r="B209" s="492"/>
      <c r="C209" s="493"/>
      <c r="D209" s="491"/>
      <c r="E209" s="492"/>
      <c r="G209" s="114"/>
      <c r="H209" s="115"/>
    </row>
    <row r="210" spans="1:8" ht="14.25" customHeight="1">
      <c r="A210" s="74"/>
      <c r="B210" s="492"/>
      <c r="C210" s="493"/>
      <c r="D210" s="491"/>
      <c r="E210" s="492"/>
      <c r="G210" s="114"/>
      <c r="H210" s="115"/>
    </row>
    <row r="211" spans="1:8" ht="14.25" customHeight="1">
      <c r="A211" s="74"/>
      <c r="B211" s="492"/>
      <c r="C211" s="493"/>
      <c r="D211" s="491"/>
      <c r="E211" s="492"/>
      <c r="G211" s="114"/>
      <c r="H211" s="115"/>
    </row>
    <row r="212" spans="1:8" ht="14.25" customHeight="1">
      <c r="A212" s="74"/>
      <c r="B212" s="492"/>
      <c r="C212" s="493"/>
      <c r="D212" s="491"/>
      <c r="E212" s="492"/>
      <c r="G212" s="114"/>
      <c r="H212" s="115"/>
    </row>
    <row r="213" spans="1:8" ht="14.25" customHeight="1">
      <c r="A213" s="74"/>
      <c r="B213" s="492"/>
      <c r="C213" s="493"/>
      <c r="D213" s="491"/>
      <c r="E213" s="492"/>
      <c r="G213" s="114"/>
      <c r="H213" s="115"/>
    </row>
    <row r="214" spans="1:8" ht="14.25" customHeight="1">
      <c r="A214" s="74"/>
      <c r="B214" s="492"/>
      <c r="C214" s="493"/>
      <c r="D214" s="491"/>
      <c r="E214" s="492"/>
      <c r="G214" s="114"/>
      <c r="H214" s="115"/>
    </row>
    <row r="215" spans="1:8" ht="14.25" customHeight="1">
      <c r="A215" s="74"/>
      <c r="B215" s="492"/>
      <c r="C215" s="493"/>
      <c r="D215" s="491"/>
      <c r="E215" s="492"/>
      <c r="G215" s="114"/>
      <c r="H215" s="115"/>
    </row>
    <row r="216" spans="1:8" ht="14.25" customHeight="1">
      <c r="A216" s="74"/>
      <c r="B216" s="492"/>
      <c r="C216" s="493"/>
      <c r="D216" s="491"/>
      <c r="E216" s="492"/>
      <c r="G216" s="114"/>
      <c r="H216" s="115"/>
    </row>
    <row r="217" spans="1:8" ht="14.25" customHeight="1">
      <c r="A217" s="74"/>
      <c r="B217" s="492"/>
      <c r="C217" s="493"/>
      <c r="D217" s="491"/>
      <c r="E217" s="492"/>
      <c r="G217" s="114"/>
      <c r="H217" s="115"/>
    </row>
    <row r="218" spans="1:8" ht="14.25" customHeight="1">
      <c r="A218" s="75"/>
      <c r="B218" s="492"/>
      <c r="C218" s="493"/>
      <c r="D218" s="491"/>
      <c r="E218" s="492"/>
      <c r="F218" s="112"/>
      <c r="G218" s="111"/>
      <c r="H218" s="116"/>
    </row>
    <row r="219" spans="1:8" ht="14.25" customHeight="1">
      <c r="A219" s="73"/>
      <c r="B219" s="492" t="s">
        <v>70</v>
      </c>
      <c r="C219" s="493"/>
      <c r="D219" s="491"/>
      <c r="E219" s="492"/>
      <c r="F219" s="117"/>
      <c r="G219" s="118"/>
      <c r="H219" s="119"/>
    </row>
    <row r="220" spans="1:8" ht="14.25" customHeight="1">
      <c r="A220" s="74"/>
      <c r="B220" s="492"/>
      <c r="C220" s="493"/>
      <c r="D220" s="491"/>
      <c r="E220" s="492"/>
      <c r="G220" s="114"/>
      <c r="H220" s="115"/>
    </row>
    <row r="221" spans="1:8" ht="14.25" customHeight="1">
      <c r="A221" s="74"/>
      <c r="B221" s="492"/>
      <c r="C221" s="493"/>
      <c r="D221" s="491"/>
      <c r="E221" s="492"/>
      <c r="G221" s="114"/>
      <c r="H221" s="115"/>
    </row>
    <row r="222" spans="1:8" ht="14.25" customHeight="1">
      <c r="A222" s="74"/>
      <c r="B222" s="492"/>
      <c r="C222" s="493"/>
      <c r="D222" s="491"/>
      <c r="E222" s="492"/>
      <c r="G222" s="114"/>
      <c r="H222" s="115"/>
    </row>
    <row r="223" spans="1:8" ht="14.25" customHeight="1">
      <c r="A223" s="74"/>
      <c r="B223" s="492"/>
      <c r="C223" s="493"/>
      <c r="D223" s="491"/>
      <c r="E223" s="492"/>
      <c r="G223" s="114"/>
      <c r="H223" s="115"/>
    </row>
    <row r="224" spans="1:8" ht="14.25" customHeight="1">
      <c r="A224" s="74"/>
      <c r="B224" s="492"/>
      <c r="C224" s="493"/>
      <c r="D224" s="491"/>
      <c r="E224" s="492"/>
      <c r="G224" s="114"/>
      <c r="H224" s="115"/>
    </row>
    <row r="225" spans="1:8" ht="14.25" customHeight="1">
      <c r="A225" s="74"/>
      <c r="B225" s="492"/>
      <c r="C225" s="493"/>
      <c r="D225" s="491"/>
      <c r="E225" s="492"/>
      <c r="G225" s="114"/>
      <c r="H225" s="115"/>
    </row>
    <row r="226" spans="1:8" ht="14.25" customHeight="1">
      <c r="A226" s="74"/>
      <c r="B226" s="492"/>
      <c r="C226" s="493"/>
      <c r="D226" s="491"/>
      <c r="E226" s="492"/>
      <c r="G226" s="114"/>
      <c r="H226" s="115"/>
    </row>
    <row r="227" spans="1:8" ht="14.25" customHeight="1">
      <c r="A227" s="74"/>
      <c r="B227" s="492"/>
      <c r="C227" s="493"/>
      <c r="D227" s="491"/>
      <c r="E227" s="492"/>
      <c r="G227" s="114"/>
      <c r="H227" s="115"/>
    </row>
    <row r="228" spans="1:8" ht="14.25" customHeight="1">
      <c r="A228" s="74"/>
      <c r="B228" s="492"/>
      <c r="C228" s="493"/>
      <c r="D228" s="491"/>
      <c r="E228" s="492"/>
      <c r="G228" s="114"/>
      <c r="H228" s="115"/>
    </row>
    <row r="229" spans="1:8" ht="14.25" customHeight="1">
      <c r="A229" s="74"/>
      <c r="B229" s="492"/>
      <c r="C229" s="493"/>
      <c r="D229" s="491"/>
      <c r="E229" s="492"/>
      <c r="G229" s="114"/>
      <c r="H229" s="115"/>
    </row>
    <row r="230" spans="1:8" ht="14.25" customHeight="1">
      <c r="A230" s="74"/>
      <c r="B230" s="492"/>
      <c r="C230" s="493"/>
      <c r="D230" s="491"/>
      <c r="E230" s="492"/>
      <c r="G230" s="114"/>
      <c r="H230" s="115"/>
    </row>
    <row r="231" spans="1:8" ht="14.25" customHeight="1">
      <c r="A231" s="74"/>
      <c r="B231" s="492"/>
      <c r="C231" s="493"/>
      <c r="D231" s="491"/>
      <c r="E231" s="492"/>
      <c r="G231" s="114"/>
      <c r="H231" s="115"/>
    </row>
    <row r="232" spans="1:8" ht="14.25" customHeight="1">
      <c r="A232" s="74"/>
      <c r="B232" s="492"/>
      <c r="C232" s="493"/>
      <c r="D232" s="491"/>
      <c r="E232" s="492"/>
      <c r="G232" s="114"/>
      <c r="H232" s="115"/>
    </row>
    <row r="233" spans="1:8" ht="14.25" customHeight="1">
      <c r="A233" s="74"/>
      <c r="B233" s="492"/>
      <c r="C233" s="493"/>
      <c r="D233" s="491"/>
      <c r="E233" s="492"/>
      <c r="G233" s="114"/>
      <c r="H233" s="115"/>
    </row>
    <row r="234" spans="1:8" ht="14.25" customHeight="1">
      <c r="A234" s="75"/>
      <c r="B234" s="492"/>
      <c r="C234" s="493"/>
      <c r="D234" s="491"/>
      <c r="E234" s="492"/>
      <c r="F234" s="112"/>
      <c r="G234" s="111"/>
      <c r="H234" s="116"/>
    </row>
    <row r="235" spans="1:8" ht="14.25" customHeight="1">
      <c r="A235" s="73"/>
      <c r="B235" s="492" t="s">
        <v>73</v>
      </c>
      <c r="C235" s="493"/>
      <c r="D235" s="491"/>
      <c r="E235" s="492"/>
      <c r="F235" s="117"/>
      <c r="G235" s="118"/>
      <c r="H235" s="119"/>
    </row>
    <row r="236" spans="1:8" ht="14.25" customHeight="1">
      <c r="A236" s="74"/>
      <c r="B236" s="492"/>
      <c r="C236" s="493"/>
      <c r="D236" s="491"/>
      <c r="E236" s="492"/>
      <c r="G236" s="114"/>
      <c r="H236" s="115"/>
    </row>
    <row r="237" spans="1:8" ht="14.25" customHeight="1">
      <c r="A237" s="74"/>
      <c r="B237" s="492"/>
      <c r="C237" s="493"/>
      <c r="D237" s="491"/>
      <c r="E237" s="492"/>
      <c r="G237" s="114"/>
      <c r="H237" s="115"/>
    </row>
    <row r="238" spans="1:8" ht="14.25" customHeight="1">
      <c r="A238" s="74"/>
      <c r="B238" s="492"/>
      <c r="C238" s="493"/>
      <c r="D238" s="491"/>
      <c r="E238" s="492"/>
      <c r="G238" s="114"/>
      <c r="H238" s="115"/>
    </row>
    <row r="239" spans="1:8" ht="14.25" customHeight="1">
      <c r="A239" s="74"/>
      <c r="B239" s="492"/>
      <c r="C239" s="493"/>
      <c r="D239" s="491"/>
      <c r="E239" s="492"/>
      <c r="G239" s="114"/>
      <c r="H239" s="115"/>
    </row>
    <row r="240" spans="1:8" ht="14.25" customHeight="1">
      <c r="A240" s="74"/>
      <c r="B240" s="492"/>
      <c r="C240" s="493"/>
      <c r="D240" s="491"/>
      <c r="E240" s="492"/>
      <c r="G240" s="114"/>
      <c r="H240" s="115"/>
    </row>
    <row r="241" spans="1:8" ht="14.25" customHeight="1">
      <c r="A241" s="74"/>
      <c r="B241" s="492"/>
      <c r="C241" s="493"/>
      <c r="D241" s="491"/>
      <c r="E241" s="492"/>
      <c r="G241" s="114"/>
      <c r="H241" s="115"/>
    </row>
    <row r="242" spans="1:8" ht="14.25" customHeight="1">
      <c r="A242" s="74"/>
      <c r="B242" s="492"/>
      <c r="C242" s="493"/>
      <c r="D242" s="491"/>
      <c r="E242" s="492"/>
      <c r="G242" s="114"/>
      <c r="H242" s="115"/>
    </row>
    <row r="243" spans="1:8" ht="14.25" customHeight="1">
      <c r="A243" s="74"/>
      <c r="B243" s="492"/>
      <c r="C243" s="493"/>
      <c r="D243" s="491"/>
      <c r="E243" s="492"/>
      <c r="G243" s="114"/>
      <c r="H243" s="115"/>
    </row>
    <row r="244" spans="1:8" ht="14.25" customHeight="1">
      <c r="A244" s="74"/>
      <c r="B244" s="492"/>
      <c r="C244" s="493"/>
      <c r="D244" s="491"/>
      <c r="E244" s="492"/>
      <c r="G244" s="114"/>
      <c r="H244" s="115"/>
    </row>
    <row r="245" spans="1:8" ht="14.25" customHeight="1">
      <c r="A245" s="74"/>
      <c r="B245" s="492"/>
      <c r="C245" s="493"/>
      <c r="D245" s="491"/>
      <c r="E245" s="492"/>
      <c r="G245" s="114"/>
      <c r="H245" s="115"/>
    </row>
    <row r="246" spans="1:8" ht="14.25" customHeight="1">
      <c r="A246" s="74"/>
      <c r="B246" s="492"/>
      <c r="C246" s="493"/>
      <c r="D246" s="491"/>
      <c r="E246" s="492"/>
      <c r="G246" s="114"/>
      <c r="H246" s="115"/>
    </row>
    <row r="247" spans="1:8" ht="14.25" customHeight="1">
      <c r="A247" s="74"/>
      <c r="B247" s="492"/>
      <c r="C247" s="493"/>
      <c r="D247" s="491"/>
      <c r="E247" s="492"/>
      <c r="G247" s="114"/>
      <c r="H247" s="115"/>
    </row>
    <row r="248" spans="1:8" ht="14.25" customHeight="1">
      <c r="A248" s="74"/>
      <c r="B248" s="492"/>
      <c r="C248" s="493"/>
      <c r="D248" s="491"/>
      <c r="E248" s="492"/>
      <c r="G248" s="114"/>
      <c r="H248" s="115"/>
    </row>
    <row r="249" spans="1:8" ht="14.25" customHeight="1">
      <c r="A249" s="74"/>
      <c r="B249" s="492"/>
      <c r="C249" s="493"/>
      <c r="D249" s="491"/>
      <c r="E249" s="492"/>
      <c r="G249" s="114"/>
      <c r="H249" s="115"/>
    </row>
    <row r="250" spans="1:8" ht="14.25" customHeight="1">
      <c r="A250" s="75"/>
      <c r="B250" s="492"/>
      <c r="C250" s="493"/>
      <c r="D250" s="491"/>
      <c r="E250" s="492"/>
      <c r="F250" s="112"/>
      <c r="G250" s="111"/>
      <c r="H250" s="116"/>
    </row>
    <row r="251" spans="1:8" ht="14.25" customHeight="1">
      <c r="A251" s="73"/>
      <c r="B251" s="492" t="s">
        <v>76</v>
      </c>
      <c r="C251" s="493"/>
      <c r="D251" s="491"/>
      <c r="E251" s="492"/>
      <c r="F251" s="117"/>
      <c r="G251" s="118"/>
      <c r="H251" s="119"/>
    </row>
    <row r="252" spans="1:8" ht="14.25" customHeight="1">
      <c r="A252" s="74"/>
      <c r="B252" s="492"/>
      <c r="C252" s="493"/>
      <c r="D252" s="491"/>
      <c r="E252" s="492"/>
      <c r="G252" s="114"/>
      <c r="H252" s="115"/>
    </row>
    <row r="253" spans="1:8" ht="14.25" customHeight="1">
      <c r="A253" s="74"/>
      <c r="B253" s="492"/>
      <c r="C253" s="493"/>
      <c r="D253" s="491"/>
      <c r="E253" s="492"/>
      <c r="G253" s="114"/>
      <c r="H253" s="115"/>
    </row>
    <row r="254" spans="1:8" ht="14.25" customHeight="1">
      <c r="A254" s="74"/>
      <c r="B254" s="492"/>
      <c r="C254" s="493"/>
      <c r="D254" s="491"/>
      <c r="E254" s="492"/>
      <c r="G254" s="114"/>
      <c r="H254" s="115"/>
    </row>
    <row r="255" spans="1:8" ht="14.25" customHeight="1">
      <c r="A255" s="74"/>
      <c r="B255" s="492"/>
      <c r="C255" s="493"/>
      <c r="D255" s="491"/>
      <c r="E255" s="492"/>
      <c r="G255" s="114"/>
      <c r="H255" s="115"/>
    </row>
    <row r="256" spans="1:8" ht="14.25" customHeight="1">
      <c r="A256" s="74"/>
      <c r="B256" s="492"/>
      <c r="C256" s="493"/>
      <c r="D256" s="491"/>
      <c r="E256" s="492"/>
      <c r="G256" s="114"/>
      <c r="H256" s="115"/>
    </row>
    <row r="257" spans="1:8" ht="14.25" customHeight="1">
      <c r="A257" s="74"/>
      <c r="B257" s="492"/>
      <c r="C257" s="493"/>
      <c r="D257" s="491"/>
      <c r="E257" s="492"/>
      <c r="G257" s="114"/>
      <c r="H257" s="115"/>
    </row>
    <row r="258" spans="1:8" ht="14.25" customHeight="1">
      <c r="A258" s="74"/>
      <c r="B258" s="492"/>
      <c r="C258" s="493"/>
      <c r="D258" s="491"/>
      <c r="E258" s="492"/>
      <c r="G258" s="114"/>
      <c r="H258" s="115"/>
    </row>
    <row r="259" spans="1:8" ht="14.25" customHeight="1">
      <c r="A259" s="74"/>
      <c r="B259" s="492"/>
      <c r="C259" s="493"/>
      <c r="D259" s="491"/>
      <c r="E259" s="492"/>
      <c r="G259" s="114"/>
      <c r="H259" s="115"/>
    </row>
    <row r="260" spans="1:8" ht="14.25" customHeight="1">
      <c r="A260" s="74"/>
      <c r="B260" s="492"/>
      <c r="C260" s="493"/>
      <c r="D260" s="491"/>
      <c r="E260" s="492"/>
      <c r="G260" s="114"/>
      <c r="H260" s="115"/>
    </row>
    <row r="261" spans="1:8" ht="14.25" customHeight="1">
      <c r="A261" s="74"/>
      <c r="B261" s="492"/>
      <c r="C261" s="493"/>
      <c r="D261" s="491"/>
      <c r="E261" s="492"/>
      <c r="G261" s="114"/>
      <c r="H261" s="115"/>
    </row>
    <row r="262" spans="1:8" ht="14.25" customHeight="1">
      <c r="A262" s="74"/>
      <c r="B262" s="492"/>
      <c r="C262" s="493"/>
      <c r="D262" s="491"/>
      <c r="E262" s="492"/>
      <c r="G262" s="114"/>
      <c r="H262" s="115"/>
    </row>
    <row r="263" spans="1:8" ht="14.25" customHeight="1">
      <c r="A263" s="74"/>
      <c r="B263" s="492"/>
      <c r="C263" s="493"/>
      <c r="D263" s="491"/>
      <c r="E263" s="492"/>
      <c r="G263" s="114"/>
      <c r="H263" s="115"/>
    </row>
    <row r="264" spans="1:8" ht="14.25" customHeight="1">
      <c r="A264" s="74"/>
      <c r="B264" s="492"/>
      <c r="C264" s="493"/>
      <c r="D264" s="491"/>
      <c r="E264" s="492"/>
      <c r="G264" s="114"/>
      <c r="H264" s="115"/>
    </row>
    <row r="265" spans="1:8" ht="14.25" customHeight="1">
      <c r="A265" s="74"/>
      <c r="B265" s="492"/>
      <c r="C265" s="493"/>
      <c r="D265" s="491"/>
      <c r="E265" s="492"/>
      <c r="G265" s="114"/>
      <c r="H265" s="115"/>
    </row>
    <row r="266" spans="1:8" ht="14.25" customHeight="1">
      <c r="A266" s="75"/>
      <c r="B266" s="492"/>
      <c r="C266" s="493"/>
      <c r="D266" s="491"/>
      <c r="E266" s="492"/>
      <c r="F266" s="112"/>
      <c r="G266" s="111"/>
      <c r="H266" s="116"/>
    </row>
    <row r="267" spans="1:8" ht="14.25" customHeight="1">
      <c r="A267" s="73"/>
      <c r="B267" s="492" t="s">
        <v>79</v>
      </c>
      <c r="C267" s="493"/>
      <c r="D267" s="491"/>
      <c r="E267" s="492"/>
      <c r="F267" s="117"/>
      <c r="G267" s="118"/>
      <c r="H267" s="119"/>
    </row>
    <row r="268" spans="1:8" ht="14.25" customHeight="1">
      <c r="A268" s="74"/>
      <c r="B268" s="492"/>
      <c r="C268" s="493"/>
      <c r="D268" s="491"/>
      <c r="E268" s="492"/>
      <c r="G268" s="114"/>
      <c r="H268" s="115"/>
    </row>
    <row r="269" spans="1:8" ht="14.25" customHeight="1">
      <c r="A269" s="74"/>
      <c r="B269" s="492"/>
      <c r="C269" s="493"/>
      <c r="D269" s="491"/>
      <c r="E269" s="492"/>
      <c r="G269" s="114"/>
      <c r="H269" s="115"/>
    </row>
    <row r="270" spans="1:8" ht="14.25" customHeight="1">
      <c r="A270" s="74"/>
      <c r="B270" s="492"/>
      <c r="C270" s="493"/>
      <c r="D270" s="491"/>
      <c r="E270" s="492"/>
      <c r="G270" s="114"/>
      <c r="H270" s="115"/>
    </row>
    <row r="271" spans="1:8" ht="14.25" customHeight="1">
      <c r="A271" s="74"/>
      <c r="B271" s="492"/>
      <c r="C271" s="493"/>
      <c r="D271" s="491"/>
      <c r="E271" s="492"/>
      <c r="G271" s="114"/>
      <c r="H271" s="115"/>
    </row>
    <row r="272" spans="1:8" ht="14.25" customHeight="1">
      <c r="A272" s="74"/>
      <c r="B272" s="492"/>
      <c r="C272" s="493"/>
      <c r="D272" s="491"/>
      <c r="E272" s="492"/>
      <c r="G272" s="114"/>
      <c r="H272" s="115"/>
    </row>
    <row r="273" spans="1:8" ht="14.25" customHeight="1">
      <c r="A273" s="74"/>
      <c r="B273" s="492"/>
      <c r="C273" s="493"/>
      <c r="D273" s="491"/>
      <c r="E273" s="492"/>
      <c r="G273" s="114"/>
      <c r="H273" s="115"/>
    </row>
    <row r="274" spans="1:8" ht="14.25" customHeight="1">
      <c r="A274" s="74"/>
      <c r="B274" s="492"/>
      <c r="C274" s="493"/>
      <c r="D274" s="491"/>
      <c r="E274" s="492"/>
      <c r="G274" s="114"/>
      <c r="H274" s="115"/>
    </row>
    <row r="275" spans="1:8" ht="14.25" customHeight="1">
      <c r="A275" s="74"/>
      <c r="B275" s="492"/>
      <c r="C275" s="493"/>
      <c r="D275" s="491"/>
      <c r="E275" s="492"/>
      <c r="G275" s="114"/>
      <c r="H275" s="115"/>
    </row>
    <row r="276" spans="1:8" ht="14.25" customHeight="1">
      <c r="A276" s="74"/>
      <c r="B276" s="492"/>
      <c r="C276" s="493"/>
      <c r="D276" s="491"/>
      <c r="E276" s="492"/>
      <c r="G276" s="114"/>
      <c r="H276" s="115"/>
    </row>
    <row r="277" spans="1:8" ht="14.25" customHeight="1">
      <c r="A277" s="74"/>
      <c r="B277" s="492"/>
      <c r="C277" s="493"/>
      <c r="D277" s="491"/>
      <c r="E277" s="492"/>
      <c r="G277" s="114"/>
      <c r="H277" s="115"/>
    </row>
    <row r="278" spans="1:8" ht="14.25" customHeight="1">
      <c r="A278" s="74"/>
      <c r="B278" s="492"/>
      <c r="C278" s="493"/>
      <c r="D278" s="491"/>
      <c r="E278" s="492"/>
      <c r="G278" s="114"/>
      <c r="H278" s="115"/>
    </row>
    <row r="279" spans="1:8" ht="14.25" customHeight="1">
      <c r="A279" s="74"/>
      <c r="B279" s="492"/>
      <c r="C279" s="493"/>
      <c r="D279" s="491"/>
      <c r="E279" s="492"/>
      <c r="G279" s="114"/>
      <c r="H279" s="115"/>
    </row>
    <row r="280" spans="1:8" ht="14.25" customHeight="1">
      <c r="A280" s="74"/>
      <c r="B280" s="492"/>
      <c r="C280" s="493"/>
      <c r="D280" s="491"/>
      <c r="E280" s="492"/>
      <c r="G280" s="114"/>
      <c r="H280" s="115"/>
    </row>
    <row r="281" spans="1:8" ht="14.25" customHeight="1">
      <c r="A281" s="74"/>
      <c r="B281" s="492"/>
      <c r="C281" s="493"/>
      <c r="D281" s="491"/>
      <c r="E281" s="492"/>
      <c r="G281" s="114"/>
      <c r="H281" s="115"/>
    </row>
    <row r="282" spans="1:8" ht="14.25" customHeight="1">
      <c r="A282" s="75"/>
      <c r="B282" s="492"/>
      <c r="C282" s="493"/>
      <c r="D282" s="491"/>
      <c r="E282" s="492"/>
      <c r="F282" s="112"/>
      <c r="G282" s="111"/>
      <c r="H282" s="116"/>
    </row>
    <row r="283" spans="1:8" ht="14.25" customHeight="1">
      <c r="A283" s="73"/>
      <c r="B283" s="492" t="s">
        <v>82</v>
      </c>
      <c r="C283" s="493"/>
      <c r="D283" s="491"/>
      <c r="E283" s="492"/>
      <c r="F283" s="117"/>
      <c r="G283" s="118"/>
      <c r="H283" s="119"/>
    </row>
    <row r="284" spans="1:8" ht="14.25" customHeight="1">
      <c r="A284" s="74"/>
      <c r="B284" s="492"/>
      <c r="C284" s="493"/>
      <c r="D284" s="491"/>
      <c r="E284" s="492"/>
      <c r="G284" s="114"/>
      <c r="H284" s="115"/>
    </row>
    <row r="285" spans="1:8" ht="14.25" customHeight="1">
      <c r="A285" s="74"/>
      <c r="B285" s="492"/>
      <c r="C285" s="493"/>
      <c r="D285" s="491"/>
      <c r="E285" s="492"/>
      <c r="G285" s="114"/>
      <c r="H285" s="115"/>
    </row>
    <row r="286" spans="1:8" ht="14.25" customHeight="1">
      <c r="A286" s="74"/>
      <c r="B286" s="492"/>
      <c r="C286" s="493"/>
      <c r="D286" s="491"/>
      <c r="E286" s="492"/>
      <c r="G286" s="114"/>
      <c r="H286" s="115"/>
    </row>
    <row r="287" spans="1:8" ht="14.25" customHeight="1">
      <c r="A287" s="74"/>
      <c r="B287" s="492"/>
      <c r="C287" s="493"/>
      <c r="D287" s="491"/>
      <c r="E287" s="492"/>
      <c r="G287" s="114"/>
      <c r="H287" s="115"/>
    </row>
    <row r="288" spans="1:8" ht="14.25" customHeight="1">
      <c r="A288" s="74"/>
      <c r="B288" s="492"/>
      <c r="C288" s="493"/>
      <c r="D288" s="491"/>
      <c r="E288" s="492"/>
      <c r="G288" s="114"/>
      <c r="H288" s="115"/>
    </row>
    <row r="289" spans="1:8" ht="14.25" customHeight="1">
      <c r="A289" s="74"/>
      <c r="B289" s="492"/>
      <c r="C289" s="493"/>
      <c r="D289" s="491"/>
      <c r="E289" s="492"/>
      <c r="G289" s="114"/>
      <c r="H289" s="115"/>
    </row>
    <row r="290" spans="1:8" ht="14.25" customHeight="1">
      <c r="A290" s="74"/>
      <c r="B290" s="492"/>
      <c r="C290" s="493"/>
      <c r="D290" s="491"/>
      <c r="E290" s="492"/>
      <c r="G290" s="114"/>
      <c r="H290" s="115"/>
    </row>
    <row r="291" spans="1:8" ht="14.25" customHeight="1">
      <c r="A291" s="74"/>
      <c r="B291" s="492"/>
      <c r="C291" s="493"/>
      <c r="D291" s="491"/>
      <c r="E291" s="492"/>
      <c r="G291" s="114"/>
      <c r="H291" s="115"/>
    </row>
    <row r="292" spans="1:8" ht="14.25" customHeight="1">
      <c r="A292" s="74"/>
      <c r="B292" s="492"/>
      <c r="C292" s="493"/>
      <c r="D292" s="491"/>
      <c r="E292" s="492"/>
      <c r="G292" s="114"/>
      <c r="H292" s="115"/>
    </row>
    <row r="293" spans="1:8" ht="14.25" customHeight="1">
      <c r="A293" s="74"/>
      <c r="B293" s="492"/>
      <c r="C293" s="493"/>
      <c r="D293" s="491"/>
      <c r="E293" s="492"/>
      <c r="G293" s="114"/>
      <c r="H293" s="115"/>
    </row>
    <row r="294" spans="1:8" ht="14.25" customHeight="1">
      <c r="A294" s="74"/>
      <c r="B294" s="492"/>
      <c r="C294" s="493"/>
      <c r="D294" s="491"/>
      <c r="E294" s="492"/>
      <c r="G294" s="114"/>
      <c r="H294" s="115"/>
    </row>
    <row r="295" spans="1:8" ht="14.25" customHeight="1">
      <c r="A295" s="74"/>
      <c r="B295" s="492"/>
      <c r="C295" s="493"/>
      <c r="D295" s="491"/>
      <c r="E295" s="492"/>
      <c r="G295" s="114"/>
      <c r="H295" s="115"/>
    </row>
    <row r="296" spans="1:8" ht="14.25" customHeight="1">
      <c r="A296" s="74"/>
      <c r="B296" s="492"/>
      <c r="C296" s="493"/>
      <c r="D296" s="491"/>
      <c r="E296" s="492"/>
      <c r="G296" s="114"/>
      <c r="H296" s="115"/>
    </row>
    <row r="297" spans="1:8" ht="14.25" customHeight="1">
      <c r="A297" s="74"/>
      <c r="B297" s="492"/>
      <c r="C297" s="493"/>
      <c r="D297" s="491"/>
      <c r="E297" s="492"/>
      <c r="G297" s="114"/>
      <c r="H297" s="115"/>
    </row>
    <row r="298" spans="1:8" ht="14.25" customHeight="1">
      <c r="A298" s="75"/>
      <c r="B298" s="492"/>
      <c r="C298" s="493"/>
      <c r="D298" s="491"/>
      <c r="E298" s="492"/>
      <c r="F298" s="112"/>
      <c r="G298" s="111"/>
      <c r="H298" s="116"/>
    </row>
  </sheetData>
  <sheetProtection/>
  <mergeCells count="81">
    <mergeCell ref="G1:H1"/>
    <mergeCell ref="B11:B26"/>
    <mergeCell ref="C11:C26"/>
    <mergeCell ref="D11:D26"/>
    <mergeCell ref="E11:E26"/>
    <mergeCell ref="B27:B42"/>
    <mergeCell ref="C27:C42"/>
    <mergeCell ref="D27:D42"/>
    <mergeCell ref="E27:E42"/>
    <mergeCell ref="E2:E7"/>
    <mergeCell ref="B43:B58"/>
    <mergeCell ref="C43:C58"/>
    <mergeCell ref="D43:D58"/>
    <mergeCell ref="E43:E58"/>
    <mergeCell ref="B59:B74"/>
    <mergeCell ref="C59:C74"/>
    <mergeCell ref="D59:D74"/>
    <mergeCell ref="E59:E74"/>
    <mergeCell ref="B75:B90"/>
    <mergeCell ref="C75:C90"/>
    <mergeCell ref="D75:D90"/>
    <mergeCell ref="E75:E90"/>
    <mergeCell ref="B91:B106"/>
    <mergeCell ref="C91:C106"/>
    <mergeCell ref="D91:D106"/>
    <mergeCell ref="E91:E106"/>
    <mergeCell ref="B107:B122"/>
    <mergeCell ref="C107:C122"/>
    <mergeCell ref="D107:D122"/>
    <mergeCell ref="E107:E122"/>
    <mergeCell ref="B123:B138"/>
    <mergeCell ref="C123:C138"/>
    <mergeCell ref="D123:D138"/>
    <mergeCell ref="E123:E138"/>
    <mergeCell ref="B139:B154"/>
    <mergeCell ref="C139:C154"/>
    <mergeCell ref="D139:D154"/>
    <mergeCell ref="E139:E154"/>
    <mergeCell ref="B155:B170"/>
    <mergeCell ref="C155:C170"/>
    <mergeCell ref="D155:D170"/>
    <mergeCell ref="E155:E170"/>
    <mergeCell ref="B171:B186"/>
    <mergeCell ref="C171:C186"/>
    <mergeCell ref="D171:D186"/>
    <mergeCell ref="E171:E186"/>
    <mergeCell ref="B187:B202"/>
    <mergeCell ref="C187:C202"/>
    <mergeCell ref="D187:D202"/>
    <mergeCell ref="E187:E202"/>
    <mergeCell ref="C203:C218"/>
    <mergeCell ref="D203:D218"/>
    <mergeCell ref="E203:E218"/>
    <mergeCell ref="D267:D282"/>
    <mergeCell ref="E267:E282"/>
    <mergeCell ref="B219:B234"/>
    <mergeCell ref="C219:C234"/>
    <mergeCell ref="D219:D234"/>
    <mergeCell ref="E219:E234"/>
    <mergeCell ref="B283:B298"/>
    <mergeCell ref="C283:C298"/>
    <mergeCell ref="D283:D298"/>
    <mergeCell ref="E283:E298"/>
    <mergeCell ref="B251:B266"/>
    <mergeCell ref="C251:C266"/>
    <mergeCell ref="D2:D7"/>
    <mergeCell ref="C2:C7"/>
    <mergeCell ref="B2:B7"/>
    <mergeCell ref="B8:B10"/>
    <mergeCell ref="C8:C10"/>
    <mergeCell ref="D8:D10"/>
    <mergeCell ref="E8:E10"/>
    <mergeCell ref="D251:D266"/>
    <mergeCell ref="E251:E266"/>
    <mergeCell ref="B267:B282"/>
    <mergeCell ref="C267:C282"/>
    <mergeCell ref="B235:B250"/>
    <mergeCell ref="C235:C250"/>
    <mergeCell ref="D235:D250"/>
    <mergeCell ref="E235:E250"/>
    <mergeCell ref="B203:B21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507" t="s">
        <v>168</v>
      </c>
      <c r="B1" s="507"/>
      <c r="C1" s="71"/>
      <c r="D1" s="71"/>
      <c r="E1" s="71" t="s">
        <v>169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70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516"/>
      <c r="D1" s="516"/>
      <c r="E1" s="51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/>
      <c r="B2" s="15">
        <v>1</v>
      </c>
      <c r="C2" s="517" t="s">
        <v>6</v>
      </c>
      <c r="D2" s="18"/>
      <c r="E2" s="519" t="s">
        <v>7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4.25" customHeight="1" hidden="1">
      <c r="A3" s="14"/>
      <c r="B3" s="15">
        <v>2</v>
      </c>
      <c r="C3" s="517"/>
      <c r="D3" s="18"/>
      <c r="E3" s="519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3</v>
      </c>
      <c r="C4" s="517"/>
      <c r="D4" s="18"/>
      <c r="E4" s="519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4</v>
      </c>
      <c r="C5" s="517"/>
      <c r="D5" s="18"/>
      <c r="E5" s="519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5</v>
      </c>
      <c r="C6" s="517"/>
      <c r="D6" s="18"/>
      <c r="E6" s="519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6</v>
      </c>
      <c r="C7" s="517"/>
      <c r="D7" s="18"/>
      <c r="E7" s="519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7</v>
      </c>
      <c r="C8" s="517"/>
      <c r="D8" s="18"/>
      <c r="E8" s="519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 customHeight="1" hidden="1">
      <c r="A9" s="14"/>
      <c r="B9" s="15">
        <v>8</v>
      </c>
      <c r="C9" s="517"/>
      <c r="D9" s="18"/>
      <c r="E9" s="519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3.75" customHeight="1">
      <c r="A10" s="12"/>
      <c r="B10" s="12"/>
      <c r="C10" s="516"/>
      <c r="D10" s="516"/>
      <c r="E10" s="516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/>
      <c r="B11" s="15">
        <v>1</v>
      </c>
      <c r="C11" s="517" t="s">
        <v>8</v>
      </c>
      <c r="D11" s="18"/>
      <c r="E11" s="519" t="s">
        <v>9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25" customHeight="1" hidden="1">
      <c r="A12" s="14"/>
      <c r="B12" s="15">
        <v>2</v>
      </c>
      <c r="C12" s="517"/>
      <c r="D12" s="18"/>
      <c r="E12" s="519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4.25" customHeight="1" hidden="1">
      <c r="A13" s="14"/>
      <c r="B13" s="15">
        <v>3</v>
      </c>
      <c r="C13" s="517"/>
      <c r="D13" s="18"/>
      <c r="E13" s="519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4.25" customHeight="1" hidden="1">
      <c r="A14" s="14"/>
      <c r="B14" s="15">
        <v>4</v>
      </c>
      <c r="C14" s="517"/>
      <c r="D14" s="18"/>
      <c r="E14" s="519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4.25" customHeight="1" hidden="1">
      <c r="A15" s="14"/>
      <c r="B15" s="15">
        <v>5</v>
      </c>
      <c r="C15" s="517"/>
      <c r="D15" s="18"/>
      <c r="E15" s="519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4.25" customHeight="1" hidden="1">
      <c r="A16" s="14"/>
      <c r="B16" s="15">
        <v>6</v>
      </c>
      <c r="C16" s="517"/>
      <c r="D16" s="18"/>
      <c r="E16" s="519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4.25" customHeight="1" hidden="1">
      <c r="A17" s="14"/>
      <c r="B17" s="15">
        <v>7</v>
      </c>
      <c r="C17" s="517"/>
      <c r="D17" s="18"/>
      <c r="E17" s="519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4.25" customHeight="1" hidden="1">
      <c r="A18" s="14"/>
      <c r="B18" s="15">
        <v>8</v>
      </c>
      <c r="C18" s="517"/>
      <c r="D18" s="18"/>
      <c r="E18" s="519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3.75" customHeight="1">
      <c r="A19" s="12"/>
      <c r="B19" s="12"/>
      <c r="C19" s="516"/>
      <c r="D19" s="516"/>
      <c r="E19" s="51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/>
      <c r="B20" s="15">
        <v>1</v>
      </c>
      <c r="C20" s="517" t="s">
        <v>10</v>
      </c>
      <c r="D20" s="18"/>
      <c r="E20" s="519" t="s">
        <v>11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4.25" customHeight="1" hidden="1">
      <c r="A21" s="14"/>
      <c r="B21" s="15">
        <v>2</v>
      </c>
      <c r="C21" s="517"/>
      <c r="D21" s="18"/>
      <c r="E21" s="519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4.25" customHeight="1" hidden="1">
      <c r="A22" s="14"/>
      <c r="B22" s="15">
        <v>3</v>
      </c>
      <c r="C22" s="517"/>
      <c r="D22" s="18"/>
      <c r="E22" s="519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4.25" customHeight="1" hidden="1">
      <c r="A23" s="14"/>
      <c r="B23" s="15">
        <v>4</v>
      </c>
      <c r="C23" s="517"/>
      <c r="D23" s="18"/>
      <c r="E23" s="519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14.25" customHeight="1" hidden="1">
      <c r="A24" s="14"/>
      <c r="B24" s="15">
        <v>5</v>
      </c>
      <c r="C24" s="517"/>
      <c r="D24" s="18"/>
      <c r="E24" s="519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4.25" customHeight="1" hidden="1">
      <c r="A25" s="14"/>
      <c r="B25" s="15">
        <v>6</v>
      </c>
      <c r="C25" s="517"/>
      <c r="D25" s="18"/>
      <c r="E25" s="519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4.25" customHeight="1" hidden="1">
      <c r="A26" s="14"/>
      <c r="B26" s="15">
        <v>7</v>
      </c>
      <c r="C26" s="517"/>
      <c r="D26" s="18"/>
      <c r="E26" s="519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4.25" customHeight="1" hidden="1">
      <c r="A27" s="14"/>
      <c r="B27" s="15">
        <v>8</v>
      </c>
      <c r="C27" s="517"/>
      <c r="D27" s="18"/>
      <c r="E27" s="519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7" ht="3.75" customHeight="1">
      <c r="A28" s="12"/>
      <c r="B28" s="12"/>
      <c r="C28" s="516"/>
      <c r="D28" s="516"/>
      <c r="E28" s="51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4.25" customHeight="1">
      <c r="A29" s="14"/>
      <c r="B29" s="15">
        <v>1</v>
      </c>
      <c r="C29" s="517" t="s">
        <v>12</v>
      </c>
      <c r="D29" s="18"/>
      <c r="E29" s="519" t="s">
        <v>13</v>
      </c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</row>
    <row r="30" spans="1:17" ht="14.25" customHeight="1" hidden="1">
      <c r="A30" s="14"/>
      <c r="B30" s="15">
        <v>2</v>
      </c>
      <c r="C30" s="517"/>
      <c r="D30" s="18"/>
      <c r="E30" s="519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ht="14.25" customHeight="1" hidden="1">
      <c r="A31" s="14"/>
      <c r="B31" s="15">
        <v>3</v>
      </c>
      <c r="C31" s="517"/>
      <c r="D31" s="18"/>
      <c r="E31" s="519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1:17" ht="14.25" customHeight="1" hidden="1">
      <c r="A32" s="14"/>
      <c r="B32" s="15">
        <v>4</v>
      </c>
      <c r="C32" s="517"/>
      <c r="D32" s="18"/>
      <c r="E32" s="519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ht="14.25" customHeight="1" hidden="1">
      <c r="A33" s="14"/>
      <c r="B33" s="15">
        <v>5</v>
      </c>
      <c r="C33" s="517"/>
      <c r="D33" s="18"/>
      <c r="E33" s="519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ht="14.25" customHeight="1" hidden="1">
      <c r="A34" s="14"/>
      <c r="B34" s="15">
        <v>6</v>
      </c>
      <c r="C34" s="517"/>
      <c r="D34" s="18"/>
      <c r="E34" s="519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3"/>
    </row>
    <row r="35" spans="1:17" ht="14.25" customHeight="1" hidden="1">
      <c r="A35" s="14"/>
      <c r="B35" s="15">
        <v>7</v>
      </c>
      <c r="C35" s="517"/>
      <c r="D35" s="18"/>
      <c r="E35" s="519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</row>
    <row r="36" spans="1:17" ht="14.25" customHeight="1" hidden="1">
      <c r="A36" s="14"/>
      <c r="B36" s="15">
        <v>8</v>
      </c>
      <c r="C36" s="517"/>
      <c r="D36" s="18"/>
      <c r="E36" s="519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</row>
    <row r="37" spans="1:17" ht="3.75" customHeight="1">
      <c r="A37" s="12"/>
      <c r="B37" s="12"/>
      <c r="C37" s="516"/>
      <c r="D37" s="516"/>
      <c r="E37" s="5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4.25" customHeight="1">
      <c r="A38" s="14"/>
      <c r="B38" s="15">
        <v>1</v>
      </c>
      <c r="C38" s="517" t="s">
        <v>14</v>
      </c>
      <c r="D38" s="18"/>
      <c r="E38" s="519" t="s">
        <v>15</v>
      </c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</row>
    <row r="39" spans="1:17" ht="14.25" customHeight="1" hidden="1">
      <c r="A39" s="14"/>
      <c r="B39" s="15">
        <v>2</v>
      </c>
      <c r="C39" s="517"/>
      <c r="D39" s="18"/>
      <c r="E39" s="519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</row>
    <row r="40" spans="1:17" ht="14.25" customHeight="1" hidden="1">
      <c r="A40" s="14"/>
      <c r="B40" s="15">
        <v>3</v>
      </c>
      <c r="C40" s="517"/>
      <c r="D40" s="18"/>
      <c r="E40" s="519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</row>
    <row r="41" spans="1:17" ht="14.25" customHeight="1" hidden="1">
      <c r="A41" s="14"/>
      <c r="B41" s="15">
        <v>4</v>
      </c>
      <c r="C41" s="517"/>
      <c r="D41" s="18"/>
      <c r="E41" s="519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</row>
    <row r="42" spans="1:17" ht="14.25" customHeight="1" hidden="1">
      <c r="A42" s="14"/>
      <c r="B42" s="15">
        <v>5</v>
      </c>
      <c r="C42" s="517"/>
      <c r="D42" s="18"/>
      <c r="E42" s="519"/>
      <c r="F42" s="2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</row>
    <row r="43" spans="1:17" ht="14.25" customHeight="1" hidden="1">
      <c r="A43" s="14"/>
      <c r="B43" s="15">
        <v>6</v>
      </c>
      <c r="C43" s="517"/>
      <c r="D43" s="18"/>
      <c r="E43" s="519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</row>
    <row r="44" spans="1:17" ht="14.25" customHeight="1" hidden="1">
      <c r="A44" s="14"/>
      <c r="B44" s="15">
        <v>7</v>
      </c>
      <c r="C44" s="517"/>
      <c r="D44" s="18"/>
      <c r="E44" s="519"/>
      <c r="F44" s="2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4"/>
    </row>
    <row r="45" spans="1:17" ht="14.25" customHeight="1" hidden="1">
      <c r="A45" s="14"/>
      <c r="B45" s="15">
        <v>8</v>
      </c>
      <c r="C45" s="517"/>
      <c r="D45" s="18"/>
      <c r="E45" s="519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ht="3.75" customHeight="1">
      <c r="A46" s="12"/>
      <c r="B46" s="12"/>
      <c r="C46" s="516"/>
      <c r="D46" s="516"/>
      <c r="E46" s="51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24.75" customHeight="1">
      <c r="A47" s="14"/>
      <c r="B47" s="15">
        <v>1</v>
      </c>
      <c r="C47" s="517" t="s">
        <v>16</v>
      </c>
      <c r="D47" s="18"/>
      <c r="E47" s="519" t="s">
        <v>17</v>
      </c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</row>
    <row r="48" spans="1:17" ht="14.25" customHeight="1" hidden="1">
      <c r="A48" s="14"/>
      <c r="B48" s="15">
        <v>2</v>
      </c>
      <c r="C48" s="517"/>
      <c r="D48" s="18"/>
      <c r="E48" s="519"/>
      <c r="F48" s="31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</row>
    <row r="49" spans="1:17" ht="14.25" customHeight="1" hidden="1">
      <c r="A49" s="14"/>
      <c r="B49" s="15">
        <v>3</v>
      </c>
      <c r="C49" s="517"/>
      <c r="D49" s="18"/>
      <c r="E49" s="519"/>
      <c r="F49" s="3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</row>
    <row r="50" spans="1:17" ht="14.25" customHeight="1" hidden="1">
      <c r="A50" s="14"/>
      <c r="B50" s="15">
        <v>4</v>
      </c>
      <c r="C50" s="517"/>
      <c r="D50" s="18"/>
      <c r="E50" s="519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1:17" ht="14.25" customHeight="1" hidden="1">
      <c r="A51" s="14"/>
      <c r="B51" s="15">
        <v>5</v>
      </c>
      <c r="C51" s="517"/>
      <c r="D51" s="18"/>
      <c r="E51" s="519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</row>
    <row r="52" spans="1:17" ht="14.25" customHeight="1" hidden="1">
      <c r="A52" s="14"/>
      <c r="B52" s="15">
        <v>6</v>
      </c>
      <c r="C52" s="517"/>
      <c r="D52" s="18"/>
      <c r="E52" s="519"/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</row>
    <row r="53" spans="1:17" ht="14.25" customHeight="1" hidden="1">
      <c r="A53" s="14"/>
      <c r="B53" s="15">
        <v>7</v>
      </c>
      <c r="C53" s="517"/>
      <c r="D53" s="18"/>
      <c r="E53" s="519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 ht="14.25" customHeight="1" hidden="1">
      <c r="A54" s="14"/>
      <c r="B54" s="15">
        <v>8</v>
      </c>
      <c r="C54" s="518"/>
      <c r="D54" s="38"/>
      <c r="E54" s="520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</row>
    <row r="55" spans="1:17" ht="14.25" customHeight="1">
      <c r="A55" s="16" t="s">
        <v>18</v>
      </c>
      <c r="B55" s="17">
        <v>1</v>
      </c>
      <c r="C55" s="512" t="s">
        <v>19</v>
      </c>
      <c r="D55" s="37" t="s">
        <v>20</v>
      </c>
      <c r="E55" s="514" t="s">
        <v>21</v>
      </c>
      <c r="F55" s="4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4"/>
    </row>
    <row r="56" spans="1:17" ht="14.25" customHeight="1" hidden="1">
      <c r="A56" s="16"/>
      <c r="B56" s="17">
        <v>2</v>
      </c>
      <c r="C56" s="512"/>
      <c r="D56" s="37"/>
      <c r="E56" s="514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</row>
    <row r="57" spans="1:17" ht="14.25" customHeight="1" hidden="1">
      <c r="A57" s="16"/>
      <c r="B57" s="17">
        <v>3</v>
      </c>
      <c r="C57" s="512"/>
      <c r="D57" s="37"/>
      <c r="E57" s="514"/>
      <c r="F57" s="4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7"/>
    </row>
    <row r="58" spans="1:17" ht="14.25" customHeight="1" hidden="1">
      <c r="A58" s="16"/>
      <c r="B58" s="17">
        <v>4</v>
      </c>
      <c r="C58" s="512"/>
      <c r="D58" s="37"/>
      <c r="E58" s="514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</row>
    <row r="59" spans="1:17" ht="14.25" customHeight="1" hidden="1">
      <c r="A59" s="16"/>
      <c r="B59" s="17">
        <v>5</v>
      </c>
      <c r="C59" s="512"/>
      <c r="D59" s="37"/>
      <c r="E59" s="514"/>
      <c r="F59" s="45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/>
    </row>
    <row r="60" spans="1:17" ht="14.25" customHeight="1" hidden="1">
      <c r="A60" s="16"/>
      <c r="B60" s="17">
        <v>6</v>
      </c>
      <c r="C60" s="512"/>
      <c r="D60" s="37"/>
      <c r="E60" s="514"/>
      <c r="F60" s="45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/>
    </row>
    <row r="61" spans="1:17" ht="14.25" customHeight="1" hidden="1">
      <c r="A61" s="16"/>
      <c r="B61" s="17">
        <v>7</v>
      </c>
      <c r="C61" s="512"/>
      <c r="D61" s="37"/>
      <c r="E61" s="514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</row>
    <row r="62" spans="1:17" ht="14.25" customHeight="1" hidden="1">
      <c r="A62" s="16"/>
      <c r="B62" s="17">
        <v>8</v>
      </c>
      <c r="C62" s="513"/>
      <c r="D62" s="51"/>
      <c r="E62" s="515"/>
      <c r="F62" s="5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</row>
    <row r="63" spans="1:17" ht="14.25" customHeight="1">
      <c r="A63" s="16" t="s">
        <v>22</v>
      </c>
      <c r="B63" s="17">
        <v>1</v>
      </c>
      <c r="C63" s="512" t="s">
        <v>23</v>
      </c>
      <c r="D63" s="37" t="s">
        <v>20</v>
      </c>
      <c r="E63" s="514" t="s">
        <v>24</v>
      </c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4.25" customHeight="1" hidden="1">
      <c r="A64" s="16"/>
      <c r="B64" s="17">
        <v>2</v>
      </c>
      <c r="C64" s="512"/>
      <c r="D64" s="37"/>
      <c r="E64" s="514"/>
      <c r="F64" s="58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14.25" customHeight="1" hidden="1">
      <c r="A65" s="16"/>
      <c r="B65" s="17">
        <v>3</v>
      </c>
      <c r="C65" s="512"/>
      <c r="D65" s="37"/>
      <c r="E65" s="514"/>
      <c r="F65" s="58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1:17" ht="14.25" customHeight="1" hidden="1">
      <c r="A66" s="16"/>
      <c r="B66" s="17">
        <v>4</v>
      </c>
      <c r="C66" s="512"/>
      <c r="D66" s="37"/>
      <c r="E66" s="514"/>
      <c r="F66" s="58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</row>
    <row r="67" spans="1:17" ht="14.25" customHeight="1" hidden="1">
      <c r="A67" s="16"/>
      <c r="B67" s="17">
        <v>5</v>
      </c>
      <c r="C67" s="512"/>
      <c r="D67" s="37"/>
      <c r="E67" s="514"/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</row>
    <row r="68" spans="1:17" ht="14.25" customHeight="1" hidden="1">
      <c r="A68" s="16"/>
      <c r="B68" s="17">
        <v>6</v>
      </c>
      <c r="C68" s="512"/>
      <c r="D68" s="37"/>
      <c r="E68" s="514"/>
      <c r="F68" s="58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</row>
    <row r="69" spans="1:17" ht="14.25" customHeight="1" hidden="1">
      <c r="A69" s="16"/>
      <c r="B69" s="17">
        <v>7</v>
      </c>
      <c r="C69" s="512"/>
      <c r="D69" s="37"/>
      <c r="E69" s="514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</row>
    <row r="70" spans="1:17" ht="14.25" customHeight="1" hidden="1">
      <c r="A70" s="16"/>
      <c r="B70" s="17">
        <v>8</v>
      </c>
      <c r="C70" s="513"/>
      <c r="D70" s="51"/>
      <c r="E70" s="515"/>
      <c r="F70" s="64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6"/>
    </row>
    <row r="71" spans="1:17" ht="23.25" customHeight="1">
      <c r="A71" s="16" t="s">
        <v>25</v>
      </c>
      <c r="B71" s="17">
        <v>1</v>
      </c>
      <c r="C71" s="512" t="s">
        <v>26</v>
      </c>
      <c r="D71" s="37" t="s">
        <v>20</v>
      </c>
      <c r="E71" s="514" t="s">
        <v>27</v>
      </c>
      <c r="F71" s="42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4"/>
    </row>
    <row r="72" spans="1:17" ht="14.25" customHeight="1" hidden="1">
      <c r="A72" s="16"/>
      <c r="B72" s="17">
        <v>2</v>
      </c>
      <c r="C72" s="512"/>
      <c r="D72" s="37"/>
      <c r="E72" s="514"/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7"/>
    </row>
    <row r="73" spans="1:17" ht="14.25" customHeight="1" hidden="1">
      <c r="A73" s="16"/>
      <c r="B73" s="17">
        <v>3</v>
      </c>
      <c r="C73" s="512"/>
      <c r="D73" s="37"/>
      <c r="E73" s="514"/>
      <c r="F73" s="45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7"/>
    </row>
    <row r="74" spans="1:17" ht="14.25" customHeight="1" hidden="1">
      <c r="A74" s="16"/>
      <c r="B74" s="17">
        <v>4</v>
      </c>
      <c r="C74" s="512"/>
      <c r="D74" s="37"/>
      <c r="E74" s="514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7"/>
    </row>
    <row r="75" spans="1:17" ht="14.25" customHeight="1" hidden="1">
      <c r="A75" s="16"/>
      <c r="B75" s="17">
        <v>5</v>
      </c>
      <c r="C75" s="512"/>
      <c r="D75" s="37"/>
      <c r="E75" s="514"/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7"/>
    </row>
    <row r="76" spans="1:17" ht="14.25" customHeight="1" hidden="1">
      <c r="A76" s="16"/>
      <c r="B76" s="17">
        <v>6</v>
      </c>
      <c r="C76" s="512"/>
      <c r="D76" s="37"/>
      <c r="E76" s="514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</row>
    <row r="77" spans="1:17" ht="14.25" customHeight="1" hidden="1">
      <c r="A77" s="16"/>
      <c r="B77" s="17">
        <v>7</v>
      </c>
      <c r="C77" s="512"/>
      <c r="D77" s="37"/>
      <c r="E77" s="514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8" spans="1:17" ht="14.25" customHeight="1" hidden="1">
      <c r="A78" s="16"/>
      <c r="B78" s="17">
        <v>8</v>
      </c>
      <c r="C78" s="513"/>
      <c r="D78" s="51"/>
      <c r="E78" s="515"/>
      <c r="F78" s="52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4"/>
    </row>
    <row r="79" spans="1:17" ht="14.25" customHeight="1">
      <c r="A79" s="16" t="s">
        <v>28</v>
      </c>
      <c r="B79" s="17">
        <v>1</v>
      </c>
      <c r="C79" s="512" t="s">
        <v>29</v>
      </c>
      <c r="D79" s="37" t="s">
        <v>20</v>
      </c>
      <c r="E79" s="514" t="s">
        <v>30</v>
      </c>
      <c r="F79" s="55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</row>
    <row r="80" spans="1:17" ht="14.25" customHeight="1" hidden="1">
      <c r="A80" s="16"/>
      <c r="B80" s="17">
        <v>2</v>
      </c>
      <c r="C80" s="512"/>
      <c r="D80" s="37"/>
      <c r="E80" s="514"/>
      <c r="F80" s="58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60"/>
    </row>
    <row r="81" spans="1:17" ht="14.25" customHeight="1" hidden="1">
      <c r="A81" s="16"/>
      <c r="B81" s="17">
        <v>3</v>
      </c>
      <c r="C81" s="512"/>
      <c r="D81" s="37"/>
      <c r="E81" s="514"/>
      <c r="F81" s="58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60"/>
    </row>
    <row r="82" spans="1:17" ht="14.25" customHeight="1" hidden="1">
      <c r="A82" s="16"/>
      <c r="B82" s="17">
        <v>4</v>
      </c>
      <c r="C82" s="512"/>
      <c r="D82" s="37"/>
      <c r="E82" s="514"/>
      <c r="F82" s="58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60"/>
    </row>
    <row r="83" spans="1:17" ht="14.25" customHeight="1" hidden="1">
      <c r="A83" s="16"/>
      <c r="B83" s="17">
        <v>5</v>
      </c>
      <c r="C83" s="512"/>
      <c r="D83" s="37"/>
      <c r="E83" s="514"/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/>
    </row>
    <row r="84" spans="1:17" ht="14.25" customHeight="1" hidden="1">
      <c r="A84" s="16"/>
      <c r="B84" s="17">
        <v>6</v>
      </c>
      <c r="C84" s="512"/>
      <c r="D84" s="37"/>
      <c r="E84" s="514"/>
      <c r="F84" s="58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0"/>
    </row>
    <row r="85" spans="1:17" ht="14.25" customHeight="1" hidden="1">
      <c r="A85" s="16"/>
      <c r="B85" s="17">
        <v>7</v>
      </c>
      <c r="C85" s="512"/>
      <c r="D85" s="37"/>
      <c r="E85" s="514"/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</row>
    <row r="86" spans="1:17" ht="14.25" customHeight="1" hidden="1">
      <c r="A86" s="16"/>
      <c r="B86" s="17">
        <v>8</v>
      </c>
      <c r="C86" s="513"/>
      <c r="D86" s="51"/>
      <c r="E86" s="515"/>
      <c r="F86" s="64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6"/>
    </row>
    <row r="87" spans="1:17" ht="14.25" customHeight="1">
      <c r="A87" s="16" t="s">
        <v>31</v>
      </c>
      <c r="B87" s="17">
        <v>1</v>
      </c>
      <c r="C87" s="512" t="s">
        <v>32</v>
      </c>
      <c r="D87" s="37" t="s">
        <v>20</v>
      </c>
      <c r="E87" s="514" t="s">
        <v>33</v>
      </c>
      <c r="F87" s="42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4"/>
    </row>
    <row r="88" spans="1:17" ht="14.25" customHeight="1" hidden="1">
      <c r="A88" s="16"/>
      <c r="B88" s="17">
        <v>2</v>
      </c>
      <c r="C88" s="512"/>
      <c r="D88" s="37"/>
      <c r="E88" s="514"/>
      <c r="F88" s="45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7"/>
    </row>
    <row r="89" spans="1:17" ht="14.25" customHeight="1" hidden="1">
      <c r="A89" s="16"/>
      <c r="B89" s="17">
        <v>3</v>
      </c>
      <c r="C89" s="512"/>
      <c r="D89" s="37"/>
      <c r="E89" s="514"/>
      <c r="F89" s="45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7"/>
    </row>
    <row r="90" spans="1:17" ht="14.25" customHeight="1" hidden="1">
      <c r="A90" s="16"/>
      <c r="B90" s="17">
        <v>4</v>
      </c>
      <c r="C90" s="512"/>
      <c r="D90" s="37"/>
      <c r="E90" s="514"/>
      <c r="F90" s="45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7"/>
    </row>
    <row r="91" spans="1:17" ht="14.25" customHeight="1" hidden="1">
      <c r="A91" s="16"/>
      <c r="B91" s="17">
        <v>5</v>
      </c>
      <c r="C91" s="512"/>
      <c r="D91" s="37"/>
      <c r="E91" s="514"/>
      <c r="F91" s="45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2" spans="1:17" ht="14.25" customHeight="1" hidden="1">
      <c r="A92" s="16"/>
      <c r="B92" s="17">
        <v>6</v>
      </c>
      <c r="C92" s="512"/>
      <c r="D92" s="37"/>
      <c r="E92" s="514"/>
      <c r="F92" s="45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7"/>
    </row>
    <row r="93" spans="1:17" ht="14.25" customHeight="1" hidden="1">
      <c r="A93" s="16"/>
      <c r="B93" s="17">
        <v>7</v>
      </c>
      <c r="C93" s="512"/>
      <c r="D93" s="37"/>
      <c r="E93" s="514"/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7"/>
    </row>
    <row r="94" spans="1:17" ht="14.25" customHeight="1" hidden="1">
      <c r="A94" s="16"/>
      <c r="B94" s="17">
        <v>8</v>
      </c>
      <c r="C94" s="513"/>
      <c r="D94" s="51"/>
      <c r="E94" s="515"/>
      <c r="F94" s="52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4"/>
    </row>
    <row r="95" spans="1:17" ht="14.25" customHeight="1">
      <c r="A95" s="16" t="s">
        <v>34</v>
      </c>
      <c r="B95" s="17">
        <v>1</v>
      </c>
      <c r="C95" s="512" t="s">
        <v>35</v>
      </c>
      <c r="D95" s="37" t="s">
        <v>20</v>
      </c>
      <c r="E95" s="514" t="s">
        <v>36</v>
      </c>
      <c r="F95" s="55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7"/>
    </row>
    <row r="96" spans="1:17" ht="14.25" customHeight="1" hidden="1">
      <c r="A96" s="16"/>
      <c r="B96" s="17">
        <v>2</v>
      </c>
      <c r="C96" s="512"/>
      <c r="D96" s="37"/>
      <c r="E96" s="514"/>
      <c r="F96" s="58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60"/>
    </row>
    <row r="97" spans="1:17" ht="14.25" customHeight="1" hidden="1">
      <c r="A97" s="16"/>
      <c r="B97" s="17">
        <v>3</v>
      </c>
      <c r="C97" s="512"/>
      <c r="D97" s="37"/>
      <c r="E97" s="514"/>
      <c r="F97" s="58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60"/>
    </row>
    <row r="98" spans="1:17" ht="14.25" customHeight="1" hidden="1">
      <c r="A98" s="16"/>
      <c r="B98" s="17">
        <v>4</v>
      </c>
      <c r="C98" s="512"/>
      <c r="D98" s="37"/>
      <c r="E98" s="514"/>
      <c r="F98" s="58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60"/>
    </row>
    <row r="99" spans="1:17" ht="14.25" customHeight="1" hidden="1">
      <c r="A99" s="16"/>
      <c r="B99" s="17">
        <v>5</v>
      </c>
      <c r="C99" s="512"/>
      <c r="D99" s="37"/>
      <c r="E99" s="514"/>
      <c r="F99" s="58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</row>
    <row r="100" spans="1:17" ht="14.25" customHeight="1" hidden="1">
      <c r="A100" s="16"/>
      <c r="B100" s="17">
        <v>6</v>
      </c>
      <c r="C100" s="512"/>
      <c r="D100" s="37"/>
      <c r="E100" s="514"/>
      <c r="F100" s="58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</row>
    <row r="101" spans="1:17" ht="14.25" customHeight="1" hidden="1">
      <c r="A101" s="16"/>
      <c r="B101" s="17">
        <v>7</v>
      </c>
      <c r="C101" s="512"/>
      <c r="D101" s="37"/>
      <c r="E101" s="514"/>
      <c r="F101" s="58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60"/>
    </row>
    <row r="102" spans="1:17" ht="14.25" customHeight="1" hidden="1">
      <c r="A102" s="16"/>
      <c r="B102" s="17">
        <v>8</v>
      </c>
      <c r="C102" s="513"/>
      <c r="D102" s="51"/>
      <c r="E102" s="515"/>
      <c r="F102" s="64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6"/>
    </row>
    <row r="103" spans="1:17" ht="14.25" customHeight="1">
      <c r="A103" s="16" t="s">
        <v>20</v>
      </c>
      <c r="B103" s="17">
        <v>1</v>
      </c>
      <c r="C103" s="512" t="s">
        <v>37</v>
      </c>
      <c r="D103" s="37" t="s">
        <v>20</v>
      </c>
      <c r="E103" s="514" t="s">
        <v>38</v>
      </c>
      <c r="F103" s="42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4"/>
    </row>
    <row r="104" spans="1:17" ht="14.25" customHeight="1" hidden="1">
      <c r="A104" s="16"/>
      <c r="B104" s="17">
        <v>2</v>
      </c>
      <c r="C104" s="512"/>
      <c r="D104" s="37"/>
      <c r="E104" s="514"/>
      <c r="F104" s="45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7"/>
    </row>
    <row r="105" spans="1:17" ht="14.25" customHeight="1" hidden="1">
      <c r="A105" s="16"/>
      <c r="B105" s="17">
        <v>3</v>
      </c>
      <c r="C105" s="512"/>
      <c r="D105" s="37"/>
      <c r="E105" s="514"/>
      <c r="F105" s="45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7"/>
    </row>
    <row r="106" spans="1:17" ht="14.25" customHeight="1" hidden="1">
      <c r="A106" s="16"/>
      <c r="B106" s="17">
        <v>4</v>
      </c>
      <c r="C106" s="512"/>
      <c r="D106" s="37"/>
      <c r="E106" s="514"/>
      <c r="F106" s="45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7"/>
    </row>
    <row r="107" spans="1:17" ht="14.25" customHeight="1" hidden="1">
      <c r="A107" s="16"/>
      <c r="B107" s="17">
        <v>5</v>
      </c>
      <c r="C107" s="512"/>
      <c r="D107" s="37"/>
      <c r="E107" s="514"/>
      <c r="F107" s="45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7"/>
    </row>
    <row r="108" spans="1:17" ht="14.25" customHeight="1" hidden="1">
      <c r="A108" s="16"/>
      <c r="B108" s="17">
        <v>6</v>
      </c>
      <c r="C108" s="512"/>
      <c r="D108" s="37"/>
      <c r="E108" s="514"/>
      <c r="F108" s="45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7"/>
    </row>
    <row r="109" spans="1:17" ht="14.25" customHeight="1" hidden="1">
      <c r="A109" s="16"/>
      <c r="B109" s="17">
        <v>7</v>
      </c>
      <c r="C109" s="512"/>
      <c r="D109" s="37"/>
      <c r="E109" s="514"/>
      <c r="F109" s="45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7"/>
    </row>
    <row r="110" spans="1:17" ht="14.25" customHeight="1" hidden="1">
      <c r="A110" s="16"/>
      <c r="B110" s="17">
        <v>8</v>
      </c>
      <c r="C110" s="512"/>
      <c r="D110" s="37"/>
      <c r="E110" s="514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50"/>
    </row>
    <row r="111" spans="1:17" ht="3.75" customHeight="1">
      <c r="A111" s="12"/>
      <c r="B111" s="12"/>
      <c r="C111" s="516"/>
      <c r="D111" s="516"/>
      <c r="E111" s="51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24.75" customHeight="1">
      <c r="A112" s="14"/>
      <c r="B112" s="15">
        <v>1</v>
      </c>
      <c r="C112" s="517" t="s">
        <v>39</v>
      </c>
      <c r="D112" s="18"/>
      <c r="E112" s="519" t="s">
        <v>40</v>
      </c>
      <c r="F112" s="28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30"/>
    </row>
    <row r="113" spans="1:17" ht="14.25" customHeight="1" hidden="1">
      <c r="A113" s="14"/>
      <c r="B113" s="15">
        <v>2</v>
      </c>
      <c r="C113" s="517"/>
      <c r="D113" s="18"/>
      <c r="E113" s="519"/>
      <c r="F113" s="31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3"/>
    </row>
    <row r="114" spans="1:17" ht="14.25" customHeight="1" hidden="1">
      <c r="A114" s="14"/>
      <c r="B114" s="15">
        <v>3</v>
      </c>
      <c r="C114" s="517"/>
      <c r="D114" s="18"/>
      <c r="E114" s="519"/>
      <c r="F114" s="3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</row>
    <row r="115" spans="1:17" ht="14.25" customHeight="1" hidden="1">
      <c r="A115" s="14"/>
      <c r="B115" s="15">
        <v>4</v>
      </c>
      <c r="C115" s="517"/>
      <c r="D115" s="18"/>
      <c r="E115" s="519"/>
      <c r="F115" s="31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3"/>
    </row>
    <row r="116" spans="1:17" ht="14.25" customHeight="1" hidden="1">
      <c r="A116" s="14"/>
      <c r="B116" s="15">
        <v>5</v>
      </c>
      <c r="C116" s="517"/>
      <c r="D116" s="18"/>
      <c r="E116" s="519"/>
      <c r="F116" s="31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</row>
    <row r="117" spans="1:17" ht="14.25" customHeight="1" hidden="1">
      <c r="A117" s="14"/>
      <c r="B117" s="15">
        <v>6</v>
      </c>
      <c r="C117" s="517"/>
      <c r="D117" s="18"/>
      <c r="E117" s="519"/>
      <c r="F117" s="31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3"/>
    </row>
    <row r="118" spans="1:17" ht="14.25" customHeight="1" hidden="1">
      <c r="A118" s="14"/>
      <c r="B118" s="15">
        <v>7</v>
      </c>
      <c r="C118" s="517"/>
      <c r="D118" s="18"/>
      <c r="E118" s="519"/>
      <c r="F118" s="31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</row>
    <row r="119" spans="1:17" ht="14.25" customHeight="1" hidden="1">
      <c r="A119" s="14"/>
      <c r="B119" s="15">
        <v>8</v>
      </c>
      <c r="C119" s="518"/>
      <c r="D119" s="38"/>
      <c r="E119" s="520"/>
      <c r="F119" s="39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1"/>
    </row>
    <row r="120" spans="1:17" ht="23.25" customHeight="1">
      <c r="A120" s="16" t="s">
        <v>41</v>
      </c>
      <c r="B120" s="17">
        <v>1</v>
      </c>
      <c r="C120" s="512" t="s">
        <v>42</v>
      </c>
      <c r="D120" s="37" t="s">
        <v>41</v>
      </c>
      <c r="E120" s="514" t="s">
        <v>43</v>
      </c>
      <c r="F120" s="42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4"/>
    </row>
    <row r="121" spans="1:17" ht="14.25" customHeight="1" hidden="1">
      <c r="A121" s="16"/>
      <c r="B121" s="17">
        <v>2</v>
      </c>
      <c r="C121" s="512"/>
      <c r="D121" s="37"/>
      <c r="E121" s="514"/>
      <c r="F121" s="45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7"/>
    </row>
    <row r="122" spans="1:17" ht="14.25" customHeight="1" hidden="1">
      <c r="A122" s="16"/>
      <c r="B122" s="17">
        <v>3</v>
      </c>
      <c r="C122" s="512"/>
      <c r="D122" s="37"/>
      <c r="E122" s="514"/>
      <c r="F122" s="45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7"/>
    </row>
    <row r="123" spans="1:17" ht="14.25" customHeight="1" hidden="1">
      <c r="A123" s="16"/>
      <c r="B123" s="17">
        <v>4</v>
      </c>
      <c r="C123" s="512"/>
      <c r="D123" s="37"/>
      <c r="E123" s="514"/>
      <c r="F123" s="45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7"/>
    </row>
    <row r="124" spans="1:17" ht="14.25" customHeight="1" hidden="1">
      <c r="A124" s="16"/>
      <c r="B124" s="17">
        <v>5</v>
      </c>
      <c r="C124" s="512"/>
      <c r="D124" s="37"/>
      <c r="E124" s="514"/>
      <c r="F124" s="4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7"/>
    </row>
    <row r="125" spans="1:17" ht="14.25" customHeight="1" hidden="1">
      <c r="A125" s="16"/>
      <c r="B125" s="17">
        <v>6</v>
      </c>
      <c r="C125" s="512"/>
      <c r="D125" s="37"/>
      <c r="E125" s="514"/>
      <c r="F125" s="45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7"/>
    </row>
    <row r="126" spans="1:17" ht="14.25" customHeight="1" hidden="1">
      <c r="A126" s="16"/>
      <c r="B126" s="17">
        <v>7</v>
      </c>
      <c r="C126" s="512"/>
      <c r="D126" s="37"/>
      <c r="E126" s="514"/>
      <c r="F126" s="45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7"/>
    </row>
    <row r="127" spans="1:17" ht="14.25" customHeight="1" hidden="1">
      <c r="A127" s="16"/>
      <c r="B127" s="17">
        <v>8</v>
      </c>
      <c r="C127" s="513"/>
      <c r="D127" s="51"/>
      <c r="E127" s="515"/>
      <c r="F127" s="52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4"/>
    </row>
    <row r="128" spans="1:17" ht="14.25" customHeight="1">
      <c r="A128" s="16" t="s">
        <v>44</v>
      </c>
      <c r="B128" s="17">
        <v>1</v>
      </c>
      <c r="C128" s="512" t="s">
        <v>45</v>
      </c>
      <c r="D128" s="37" t="s">
        <v>41</v>
      </c>
      <c r="E128" s="514" t="s">
        <v>46</v>
      </c>
      <c r="F128" s="55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7"/>
    </row>
    <row r="129" spans="1:17" ht="14.25" customHeight="1" hidden="1">
      <c r="A129" s="16"/>
      <c r="B129" s="17">
        <v>2</v>
      </c>
      <c r="C129" s="512"/>
      <c r="D129" s="37"/>
      <c r="E129" s="514"/>
      <c r="F129" s="58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60"/>
    </row>
    <row r="130" spans="1:17" ht="14.25" customHeight="1" hidden="1">
      <c r="A130" s="16"/>
      <c r="B130" s="17">
        <v>3</v>
      </c>
      <c r="C130" s="512"/>
      <c r="D130" s="37"/>
      <c r="E130" s="514"/>
      <c r="F130" s="58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60"/>
    </row>
    <row r="131" spans="1:17" ht="14.25" customHeight="1" hidden="1">
      <c r="A131" s="16"/>
      <c r="B131" s="17">
        <v>4</v>
      </c>
      <c r="C131" s="512"/>
      <c r="D131" s="37"/>
      <c r="E131" s="514"/>
      <c r="F131" s="58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60"/>
    </row>
    <row r="132" spans="1:17" ht="14.25" customHeight="1" hidden="1">
      <c r="A132" s="16"/>
      <c r="B132" s="17">
        <v>5</v>
      </c>
      <c r="C132" s="512"/>
      <c r="D132" s="37"/>
      <c r="E132" s="514"/>
      <c r="F132" s="58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60"/>
    </row>
    <row r="133" spans="1:17" ht="14.25" customHeight="1" hidden="1">
      <c r="A133" s="16"/>
      <c r="B133" s="17">
        <v>6</v>
      </c>
      <c r="C133" s="512"/>
      <c r="D133" s="37"/>
      <c r="E133" s="514"/>
      <c r="F133" s="58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60"/>
    </row>
    <row r="134" spans="1:17" ht="14.25" customHeight="1" hidden="1">
      <c r="A134" s="16"/>
      <c r="B134" s="17">
        <v>7</v>
      </c>
      <c r="C134" s="512"/>
      <c r="D134" s="37"/>
      <c r="E134" s="514"/>
      <c r="F134" s="58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0"/>
    </row>
    <row r="135" spans="1:17" ht="14.25" customHeight="1" hidden="1">
      <c r="A135" s="16"/>
      <c r="B135" s="17">
        <v>8</v>
      </c>
      <c r="C135" s="512"/>
      <c r="D135" s="37"/>
      <c r="E135" s="514"/>
      <c r="F135" s="61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3"/>
    </row>
    <row r="136" spans="1:17" ht="3.75" customHeight="1">
      <c r="A136" s="12"/>
      <c r="B136" s="12"/>
      <c r="C136" s="516"/>
      <c r="D136" s="516"/>
      <c r="E136" s="51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4.25" customHeight="1">
      <c r="A137" s="14"/>
      <c r="B137" s="15">
        <v>1</v>
      </c>
      <c r="C137" s="517" t="s">
        <v>47</v>
      </c>
      <c r="D137" s="18"/>
      <c r="E137" s="519" t="s">
        <v>48</v>
      </c>
      <c r="F137" s="1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</row>
    <row r="138" spans="1:17" ht="14.25" customHeight="1" hidden="1">
      <c r="A138" s="14"/>
      <c r="B138" s="15">
        <v>2</v>
      </c>
      <c r="C138" s="517"/>
      <c r="D138" s="18"/>
      <c r="E138" s="519"/>
      <c r="F138" s="22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4"/>
    </row>
    <row r="139" spans="1:17" ht="14.25" customHeight="1" hidden="1">
      <c r="A139" s="14"/>
      <c r="B139" s="15">
        <v>3</v>
      </c>
      <c r="C139" s="517"/>
      <c r="D139" s="18"/>
      <c r="E139" s="519"/>
      <c r="F139" s="22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4"/>
    </row>
    <row r="140" spans="1:17" ht="14.25" customHeight="1" hidden="1">
      <c r="A140" s="14"/>
      <c r="B140" s="15">
        <v>4</v>
      </c>
      <c r="C140" s="517"/>
      <c r="D140" s="18"/>
      <c r="E140" s="519"/>
      <c r="F140" s="22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4"/>
    </row>
    <row r="141" spans="1:17" ht="14.25" customHeight="1" hidden="1">
      <c r="A141" s="14"/>
      <c r="B141" s="15">
        <v>5</v>
      </c>
      <c r="C141" s="517"/>
      <c r="D141" s="18"/>
      <c r="E141" s="519"/>
      <c r="F141" s="2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4"/>
    </row>
    <row r="142" spans="1:17" ht="14.25" customHeight="1" hidden="1">
      <c r="A142" s="14"/>
      <c r="B142" s="15">
        <v>6</v>
      </c>
      <c r="C142" s="517"/>
      <c r="D142" s="18"/>
      <c r="E142" s="519"/>
      <c r="F142" s="2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4"/>
    </row>
    <row r="143" spans="1:17" ht="14.25" customHeight="1" hidden="1">
      <c r="A143" s="14"/>
      <c r="B143" s="15">
        <v>7</v>
      </c>
      <c r="C143" s="517"/>
      <c r="D143" s="18"/>
      <c r="E143" s="519"/>
      <c r="F143" s="2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4"/>
    </row>
    <row r="144" spans="1:17" ht="14.25" customHeight="1" hidden="1">
      <c r="A144" s="14"/>
      <c r="B144" s="15">
        <v>8</v>
      </c>
      <c r="C144" s="518"/>
      <c r="D144" s="38"/>
      <c r="E144" s="520"/>
      <c r="F144" s="67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9"/>
    </row>
    <row r="145" spans="1:17" ht="23.25" customHeight="1">
      <c r="A145" s="16" t="s">
        <v>49</v>
      </c>
      <c r="B145" s="17">
        <v>1</v>
      </c>
      <c r="C145" s="512" t="s">
        <v>50</v>
      </c>
      <c r="D145" s="37" t="s">
        <v>49</v>
      </c>
      <c r="E145" s="514" t="s">
        <v>51</v>
      </c>
      <c r="F145" s="55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7"/>
    </row>
    <row r="146" spans="1:17" ht="14.25" customHeight="1" hidden="1">
      <c r="A146" s="16"/>
      <c r="B146" s="17">
        <v>2</v>
      </c>
      <c r="C146" s="512"/>
      <c r="D146" s="37"/>
      <c r="E146" s="514"/>
      <c r="F146" s="58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14.25" customHeight="1" hidden="1">
      <c r="A147" s="16"/>
      <c r="B147" s="17">
        <v>3</v>
      </c>
      <c r="C147" s="512"/>
      <c r="D147" s="37"/>
      <c r="E147" s="514"/>
      <c r="F147" s="58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60"/>
    </row>
    <row r="148" spans="1:17" ht="14.25" customHeight="1" hidden="1">
      <c r="A148" s="16"/>
      <c r="B148" s="17">
        <v>4</v>
      </c>
      <c r="C148" s="512"/>
      <c r="D148" s="37"/>
      <c r="E148" s="514"/>
      <c r="F148" s="58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60"/>
    </row>
    <row r="149" spans="1:17" ht="14.25" customHeight="1" hidden="1">
      <c r="A149" s="16"/>
      <c r="B149" s="17">
        <v>5</v>
      </c>
      <c r="C149" s="512"/>
      <c r="D149" s="37"/>
      <c r="E149" s="514"/>
      <c r="F149" s="58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60"/>
    </row>
    <row r="150" spans="1:17" ht="14.25" customHeight="1" hidden="1">
      <c r="A150" s="16"/>
      <c r="B150" s="17">
        <v>6</v>
      </c>
      <c r="C150" s="512"/>
      <c r="D150" s="37"/>
      <c r="E150" s="514"/>
      <c r="F150" s="58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60"/>
    </row>
    <row r="151" spans="1:17" ht="14.25" customHeight="1" hidden="1">
      <c r="A151" s="16"/>
      <c r="B151" s="17">
        <v>7</v>
      </c>
      <c r="C151" s="512"/>
      <c r="D151" s="37"/>
      <c r="E151" s="514"/>
      <c r="F151" s="58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14.25" customHeight="1" hidden="1">
      <c r="A152" s="16"/>
      <c r="B152" s="17">
        <v>8</v>
      </c>
      <c r="C152" s="513"/>
      <c r="D152" s="51"/>
      <c r="E152" s="515"/>
      <c r="F152" s="64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6"/>
    </row>
    <row r="153" spans="1:17" ht="14.25" customHeight="1">
      <c r="A153" s="16" t="s">
        <v>52</v>
      </c>
      <c r="B153" s="17">
        <v>1</v>
      </c>
      <c r="C153" s="512" t="s">
        <v>53</v>
      </c>
      <c r="D153" s="37" t="s">
        <v>49</v>
      </c>
      <c r="E153" s="514" t="s">
        <v>54</v>
      </c>
      <c r="F153" s="42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4"/>
    </row>
    <row r="154" spans="1:17" ht="14.25" customHeight="1" hidden="1">
      <c r="A154" s="16"/>
      <c r="B154" s="17">
        <v>2</v>
      </c>
      <c r="C154" s="512"/>
      <c r="D154" s="37"/>
      <c r="E154" s="514"/>
      <c r="F154" s="45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7"/>
    </row>
    <row r="155" spans="1:17" ht="14.25" customHeight="1" hidden="1">
      <c r="A155" s="16"/>
      <c r="B155" s="17">
        <v>3</v>
      </c>
      <c r="C155" s="512"/>
      <c r="D155" s="37"/>
      <c r="E155" s="514"/>
      <c r="F155" s="45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7"/>
    </row>
    <row r="156" spans="1:17" ht="14.25" customHeight="1" hidden="1">
      <c r="A156" s="16"/>
      <c r="B156" s="17">
        <v>4</v>
      </c>
      <c r="C156" s="512"/>
      <c r="D156" s="37"/>
      <c r="E156" s="514"/>
      <c r="F156" s="45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7"/>
    </row>
    <row r="157" spans="1:17" ht="14.25" customHeight="1" hidden="1">
      <c r="A157" s="16"/>
      <c r="B157" s="17">
        <v>5</v>
      </c>
      <c r="C157" s="512"/>
      <c r="D157" s="37"/>
      <c r="E157" s="514"/>
      <c r="F157" s="45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7"/>
    </row>
    <row r="158" spans="1:17" ht="14.25" customHeight="1" hidden="1">
      <c r="A158" s="16"/>
      <c r="B158" s="17">
        <v>6</v>
      </c>
      <c r="C158" s="512"/>
      <c r="D158" s="37"/>
      <c r="E158" s="514"/>
      <c r="F158" s="45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7"/>
    </row>
    <row r="159" spans="1:17" ht="14.25" customHeight="1" hidden="1">
      <c r="A159" s="16"/>
      <c r="B159" s="17">
        <v>7</v>
      </c>
      <c r="C159" s="512"/>
      <c r="D159" s="37"/>
      <c r="E159" s="514"/>
      <c r="F159" s="45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7"/>
    </row>
    <row r="160" spans="1:17" ht="14.25" customHeight="1" hidden="1">
      <c r="A160" s="16"/>
      <c r="B160" s="17">
        <v>8</v>
      </c>
      <c r="C160" s="513"/>
      <c r="D160" s="51"/>
      <c r="E160" s="515"/>
      <c r="F160" s="52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4"/>
    </row>
    <row r="161" spans="1:17" ht="23.25" customHeight="1">
      <c r="A161" s="16" t="s">
        <v>55</v>
      </c>
      <c r="B161" s="17">
        <v>1</v>
      </c>
      <c r="C161" s="512" t="s">
        <v>56</v>
      </c>
      <c r="D161" s="37" t="s">
        <v>49</v>
      </c>
      <c r="E161" s="514" t="s">
        <v>57</v>
      </c>
      <c r="F161" s="55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7"/>
    </row>
    <row r="162" spans="1:17" ht="14.25" customHeight="1" hidden="1">
      <c r="A162" s="16"/>
      <c r="B162" s="17">
        <v>2</v>
      </c>
      <c r="C162" s="512"/>
      <c r="D162" s="37"/>
      <c r="E162" s="514"/>
      <c r="F162" s="58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14.25" customHeight="1" hidden="1">
      <c r="A163" s="16"/>
      <c r="B163" s="17">
        <v>3</v>
      </c>
      <c r="C163" s="512"/>
      <c r="D163" s="37"/>
      <c r="E163" s="514"/>
      <c r="F163" s="58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60"/>
    </row>
    <row r="164" spans="1:17" ht="14.25" customHeight="1" hidden="1">
      <c r="A164" s="16"/>
      <c r="B164" s="17">
        <v>4</v>
      </c>
      <c r="C164" s="512"/>
      <c r="D164" s="37"/>
      <c r="E164" s="514"/>
      <c r="F164" s="58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60"/>
    </row>
    <row r="165" spans="1:17" ht="14.25" customHeight="1" hidden="1">
      <c r="A165" s="16"/>
      <c r="B165" s="17">
        <v>5</v>
      </c>
      <c r="C165" s="512"/>
      <c r="D165" s="37"/>
      <c r="E165" s="514"/>
      <c r="F165" s="58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</row>
    <row r="166" spans="1:17" ht="14.25" customHeight="1" hidden="1">
      <c r="A166" s="16"/>
      <c r="B166" s="17">
        <v>6</v>
      </c>
      <c r="C166" s="512"/>
      <c r="D166" s="37"/>
      <c r="E166" s="514"/>
      <c r="F166" s="58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60"/>
    </row>
    <row r="167" spans="1:17" ht="14.25" customHeight="1" hidden="1">
      <c r="A167" s="16"/>
      <c r="B167" s="17">
        <v>7</v>
      </c>
      <c r="C167" s="512"/>
      <c r="D167" s="37"/>
      <c r="E167" s="514"/>
      <c r="F167" s="58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60"/>
    </row>
    <row r="168" spans="1:17" ht="14.25" customHeight="1" hidden="1">
      <c r="A168" s="16"/>
      <c r="B168" s="17">
        <v>8</v>
      </c>
      <c r="C168" s="513"/>
      <c r="D168" s="51"/>
      <c r="E168" s="515"/>
      <c r="F168" s="64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6"/>
    </row>
    <row r="169" spans="1:17" ht="23.25" customHeight="1">
      <c r="A169" s="16" t="s">
        <v>58</v>
      </c>
      <c r="B169" s="17">
        <v>1</v>
      </c>
      <c r="C169" s="512" t="s">
        <v>59</v>
      </c>
      <c r="D169" s="37" t="s">
        <v>49</v>
      </c>
      <c r="E169" s="514" t="s">
        <v>60</v>
      </c>
      <c r="F169" s="42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4"/>
    </row>
    <row r="170" spans="1:17" ht="14.25" customHeight="1" hidden="1">
      <c r="A170" s="16"/>
      <c r="B170" s="17">
        <v>2</v>
      </c>
      <c r="C170" s="512"/>
      <c r="D170" s="37"/>
      <c r="E170" s="514"/>
      <c r="F170" s="45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7"/>
    </row>
    <row r="171" spans="1:17" ht="14.25" customHeight="1" hidden="1">
      <c r="A171" s="16"/>
      <c r="B171" s="17">
        <v>3</v>
      </c>
      <c r="C171" s="512"/>
      <c r="D171" s="37"/>
      <c r="E171" s="514"/>
      <c r="F171" s="45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7"/>
    </row>
    <row r="172" spans="1:17" ht="14.25" customHeight="1" hidden="1">
      <c r="A172" s="16"/>
      <c r="B172" s="17">
        <v>4</v>
      </c>
      <c r="C172" s="512"/>
      <c r="D172" s="37"/>
      <c r="E172" s="514"/>
      <c r="F172" s="45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7"/>
    </row>
    <row r="173" spans="1:17" ht="14.25" customHeight="1" hidden="1">
      <c r="A173" s="16"/>
      <c r="B173" s="17">
        <v>5</v>
      </c>
      <c r="C173" s="512"/>
      <c r="D173" s="37"/>
      <c r="E173" s="514"/>
      <c r="F173" s="45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7"/>
    </row>
    <row r="174" spans="1:17" ht="14.25" customHeight="1" hidden="1">
      <c r="A174" s="16"/>
      <c r="B174" s="17">
        <v>6</v>
      </c>
      <c r="C174" s="512"/>
      <c r="D174" s="37"/>
      <c r="E174" s="514"/>
      <c r="F174" s="45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7"/>
    </row>
    <row r="175" spans="1:17" ht="14.25" customHeight="1" hidden="1">
      <c r="A175" s="16"/>
      <c r="B175" s="17">
        <v>7</v>
      </c>
      <c r="C175" s="512"/>
      <c r="D175" s="37"/>
      <c r="E175" s="514"/>
      <c r="F175" s="45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7"/>
    </row>
    <row r="176" spans="1:17" ht="14.25" customHeight="1" hidden="1">
      <c r="A176" s="16"/>
      <c r="B176" s="17">
        <v>8</v>
      </c>
      <c r="C176" s="513"/>
      <c r="D176" s="51"/>
      <c r="E176" s="515"/>
      <c r="F176" s="52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4"/>
    </row>
    <row r="177" spans="1:17" ht="23.25" customHeight="1">
      <c r="A177" s="16" t="s">
        <v>61</v>
      </c>
      <c r="B177" s="17">
        <v>1</v>
      </c>
      <c r="C177" s="512" t="s">
        <v>62</v>
      </c>
      <c r="D177" s="37" t="s">
        <v>49</v>
      </c>
      <c r="E177" s="514" t="s">
        <v>63</v>
      </c>
      <c r="F177" s="55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7"/>
    </row>
    <row r="178" spans="1:17" ht="14.25" customHeight="1" hidden="1">
      <c r="A178" s="16"/>
      <c r="B178" s="17">
        <v>2</v>
      </c>
      <c r="C178" s="512"/>
      <c r="D178" s="37"/>
      <c r="E178" s="514"/>
      <c r="F178" s="58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60"/>
    </row>
    <row r="179" spans="1:17" ht="14.25" customHeight="1" hidden="1">
      <c r="A179" s="16"/>
      <c r="B179" s="17">
        <v>3</v>
      </c>
      <c r="C179" s="512"/>
      <c r="D179" s="37"/>
      <c r="E179" s="514"/>
      <c r="F179" s="58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60"/>
    </row>
    <row r="180" spans="1:17" ht="14.25" customHeight="1" hidden="1">
      <c r="A180" s="16"/>
      <c r="B180" s="17">
        <v>4</v>
      </c>
      <c r="C180" s="512"/>
      <c r="D180" s="37"/>
      <c r="E180" s="514"/>
      <c r="F180" s="58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60"/>
    </row>
    <row r="181" spans="1:17" ht="14.25" customHeight="1" hidden="1">
      <c r="A181" s="16"/>
      <c r="B181" s="17">
        <v>5</v>
      </c>
      <c r="C181" s="512"/>
      <c r="D181" s="37"/>
      <c r="E181" s="514"/>
      <c r="F181" s="58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60"/>
    </row>
    <row r="182" spans="1:17" ht="14.25" customHeight="1" hidden="1">
      <c r="A182" s="16"/>
      <c r="B182" s="17">
        <v>6</v>
      </c>
      <c r="C182" s="512"/>
      <c r="D182" s="37"/>
      <c r="E182" s="514"/>
      <c r="F182" s="58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60"/>
    </row>
    <row r="183" spans="1:17" ht="14.25" customHeight="1" hidden="1">
      <c r="A183" s="16"/>
      <c r="B183" s="17">
        <v>7</v>
      </c>
      <c r="C183" s="512"/>
      <c r="D183" s="37"/>
      <c r="E183" s="514"/>
      <c r="F183" s="58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60"/>
    </row>
    <row r="184" spans="1:17" ht="14.25" customHeight="1" hidden="1">
      <c r="A184" s="16"/>
      <c r="B184" s="17">
        <v>8</v>
      </c>
      <c r="C184" s="513"/>
      <c r="D184" s="51"/>
      <c r="E184" s="515"/>
      <c r="F184" s="64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6"/>
    </row>
    <row r="185" spans="1:17" ht="14.25" customHeight="1">
      <c r="A185" s="16" t="s">
        <v>64</v>
      </c>
      <c r="B185" s="17">
        <v>1</v>
      </c>
      <c r="C185" s="512" t="s">
        <v>65</v>
      </c>
      <c r="D185" s="37" t="s">
        <v>49</v>
      </c>
      <c r="E185" s="514" t="s">
        <v>66</v>
      </c>
      <c r="F185" s="42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4"/>
    </row>
    <row r="186" spans="1:17" ht="14.25" customHeight="1" hidden="1">
      <c r="A186" s="16"/>
      <c r="B186" s="17">
        <v>2</v>
      </c>
      <c r="C186" s="512"/>
      <c r="D186" s="37"/>
      <c r="E186" s="514"/>
      <c r="F186" s="45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7"/>
    </row>
    <row r="187" spans="1:17" ht="14.25" customHeight="1" hidden="1">
      <c r="A187" s="16"/>
      <c r="B187" s="17">
        <v>3</v>
      </c>
      <c r="C187" s="512"/>
      <c r="D187" s="37"/>
      <c r="E187" s="514"/>
      <c r="F187" s="45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7"/>
    </row>
    <row r="188" spans="1:17" ht="14.25" customHeight="1" hidden="1">
      <c r="A188" s="16"/>
      <c r="B188" s="17">
        <v>4</v>
      </c>
      <c r="C188" s="512"/>
      <c r="D188" s="37"/>
      <c r="E188" s="514"/>
      <c r="F188" s="45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7"/>
    </row>
    <row r="189" spans="1:17" ht="14.25" customHeight="1" hidden="1">
      <c r="A189" s="16"/>
      <c r="B189" s="17">
        <v>5</v>
      </c>
      <c r="C189" s="512"/>
      <c r="D189" s="37"/>
      <c r="E189" s="514"/>
      <c r="F189" s="45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7"/>
    </row>
    <row r="190" spans="1:17" ht="14.25" customHeight="1" hidden="1">
      <c r="A190" s="16"/>
      <c r="B190" s="17">
        <v>6</v>
      </c>
      <c r="C190" s="512"/>
      <c r="D190" s="37"/>
      <c r="E190" s="514"/>
      <c r="F190" s="45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7"/>
    </row>
    <row r="191" spans="1:17" ht="14.25" customHeight="1" hidden="1">
      <c r="A191" s="16"/>
      <c r="B191" s="17">
        <v>7</v>
      </c>
      <c r="C191" s="512"/>
      <c r="D191" s="37"/>
      <c r="E191" s="514"/>
      <c r="F191" s="45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7"/>
    </row>
    <row r="192" spans="1:17" ht="14.25" customHeight="1" hidden="1">
      <c r="A192" s="16"/>
      <c r="B192" s="17">
        <v>8</v>
      </c>
      <c r="C192" s="513"/>
      <c r="D192" s="51"/>
      <c r="E192" s="515"/>
      <c r="F192" s="52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4"/>
    </row>
    <row r="193" spans="1:17" ht="23.25" customHeight="1">
      <c r="A193" s="16" t="s">
        <v>67</v>
      </c>
      <c r="B193" s="17">
        <v>1</v>
      </c>
      <c r="C193" s="512" t="s">
        <v>68</v>
      </c>
      <c r="D193" s="37" t="s">
        <v>49</v>
      </c>
      <c r="E193" s="514" t="s">
        <v>69</v>
      </c>
      <c r="F193" s="55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7"/>
    </row>
    <row r="194" spans="1:17" ht="14.25" customHeight="1" hidden="1">
      <c r="A194" s="16"/>
      <c r="B194" s="17">
        <v>2</v>
      </c>
      <c r="C194" s="512"/>
      <c r="D194" s="37"/>
      <c r="E194" s="514"/>
      <c r="F194" s="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60"/>
    </row>
    <row r="195" spans="1:17" ht="14.25" customHeight="1" hidden="1">
      <c r="A195" s="16"/>
      <c r="B195" s="17">
        <v>3</v>
      </c>
      <c r="C195" s="512"/>
      <c r="D195" s="37"/>
      <c r="E195" s="514"/>
      <c r="F195" s="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60"/>
    </row>
    <row r="196" spans="1:17" ht="14.25" customHeight="1" hidden="1">
      <c r="A196" s="16"/>
      <c r="B196" s="17">
        <v>4</v>
      </c>
      <c r="C196" s="512"/>
      <c r="D196" s="37"/>
      <c r="E196" s="514"/>
      <c r="F196" s="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60"/>
    </row>
    <row r="197" spans="1:17" ht="14.25" customHeight="1" hidden="1">
      <c r="A197" s="16"/>
      <c r="B197" s="17">
        <v>5</v>
      </c>
      <c r="C197" s="512"/>
      <c r="D197" s="37"/>
      <c r="E197" s="514"/>
      <c r="F197" s="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60"/>
    </row>
    <row r="198" spans="1:17" ht="14.25" customHeight="1" hidden="1">
      <c r="A198" s="16"/>
      <c r="B198" s="17">
        <v>6</v>
      </c>
      <c r="C198" s="512"/>
      <c r="D198" s="37"/>
      <c r="E198" s="514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4.25" customHeight="1" hidden="1">
      <c r="A199" s="16"/>
      <c r="B199" s="17">
        <v>7</v>
      </c>
      <c r="C199" s="512"/>
      <c r="D199" s="37"/>
      <c r="E199" s="514"/>
      <c r="F199" s="58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60"/>
    </row>
    <row r="200" spans="1:17" ht="14.25" customHeight="1" hidden="1">
      <c r="A200" s="16"/>
      <c r="B200" s="17">
        <v>8</v>
      </c>
      <c r="C200" s="513"/>
      <c r="D200" s="51"/>
      <c r="E200" s="515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4.25" customHeight="1">
      <c r="A201" s="16" t="s">
        <v>70</v>
      </c>
      <c r="B201" s="17">
        <v>1</v>
      </c>
      <c r="C201" s="512" t="s">
        <v>71</v>
      </c>
      <c r="D201" s="37" t="s">
        <v>49</v>
      </c>
      <c r="E201" s="514" t="s">
        <v>72</v>
      </c>
      <c r="F201" s="42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4"/>
    </row>
    <row r="202" spans="1:17" ht="14.25" customHeight="1" hidden="1">
      <c r="A202" s="16"/>
      <c r="B202" s="17">
        <v>2</v>
      </c>
      <c r="C202" s="512"/>
      <c r="D202" s="37"/>
      <c r="E202" s="514"/>
      <c r="F202" s="45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7"/>
    </row>
    <row r="203" spans="1:17" ht="14.25" customHeight="1" hidden="1">
      <c r="A203" s="16"/>
      <c r="B203" s="17">
        <v>3</v>
      </c>
      <c r="C203" s="512"/>
      <c r="D203" s="37"/>
      <c r="E203" s="514"/>
      <c r="F203" s="45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7"/>
    </row>
    <row r="204" spans="1:17" ht="14.25" customHeight="1" hidden="1">
      <c r="A204" s="16"/>
      <c r="B204" s="17">
        <v>4</v>
      </c>
      <c r="C204" s="512"/>
      <c r="D204" s="37"/>
      <c r="E204" s="514"/>
      <c r="F204" s="45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7"/>
    </row>
    <row r="205" spans="1:17" ht="14.25" customHeight="1" hidden="1">
      <c r="A205" s="16"/>
      <c r="B205" s="17">
        <v>5</v>
      </c>
      <c r="C205" s="512"/>
      <c r="D205" s="37"/>
      <c r="E205" s="514"/>
      <c r="F205" s="45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7"/>
    </row>
    <row r="206" spans="1:17" ht="14.25" customHeight="1" hidden="1">
      <c r="A206" s="16"/>
      <c r="B206" s="17">
        <v>6</v>
      </c>
      <c r="C206" s="512"/>
      <c r="D206" s="37"/>
      <c r="E206" s="514"/>
      <c r="F206" s="45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7"/>
    </row>
    <row r="207" spans="1:17" ht="14.25" customHeight="1" hidden="1">
      <c r="A207" s="16"/>
      <c r="B207" s="17">
        <v>7</v>
      </c>
      <c r="C207" s="512"/>
      <c r="D207" s="37"/>
      <c r="E207" s="514"/>
      <c r="F207" s="45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7"/>
    </row>
    <row r="208" spans="1:17" ht="14.25" customHeight="1" hidden="1">
      <c r="A208" s="16"/>
      <c r="B208" s="17">
        <v>8</v>
      </c>
      <c r="C208" s="513"/>
      <c r="D208" s="51"/>
      <c r="E208" s="515"/>
      <c r="F208" s="52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4"/>
    </row>
    <row r="209" spans="1:17" ht="14.25" customHeight="1">
      <c r="A209" s="16" t="s">
        <v>73</v>
      </c>
      <c r="B209" s="17">
        <v>1</v>
      </c>
      <c r="C209" s="512" t="s">
        <v>74</v>
      </c>
      <c r="D209" s="37" t="s">
        <v>49</v>
      </c>
      <c r="E209" s="514" t="s">
        <v>75</v>
      </c>
      <c r="F209" s="55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</row>
    <row r="210" spans="1:17" ht="14.25" customHeight="1" hidden="1">
      <c r="A210" s="16"/>
      <c r="B210" s="17">
        <v>2</v>
      </c>
      <c r="C210" s="512"/>
      <c r="D210" s="37"/>
      <c r="E210" s="514"/>
      <c r="F210" s="58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60"/>
    </row>
    <row r="211" spans="1:17" ht="14.25" customHeight="1" hidden="1">
      <c r="A211" s="16"/>
      <c r="B211" s="17">
        <v>3</v>
      </c>
      <c r="C211" s="512"/>
      <c r="D211" s="37"/>
      <c r="E211" s="514"/>
      <c r="F211" s="58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60"/>
    </row>
    <row r="212" spans="1:17" ht="14.25" customHeight="1" hidden="1">
      <c r="A212" s="16"/>
      <c r="B212" s="17">
        <v>4</v>
      </c>
      <c r="C212" s="512"/>
      <c r="D212" s="37"/>
      <c r="E212" s="514"/>
      <c r="F212" s="58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60"/>
    </row>
    <row r="213" spans="1:17" ht="14.25" customHeight="1" hidden="1">
      <c r="A213" s="16"/>
      <c r="B213" s="17">
        <v>5</v>
      </c>
      <c r="C213" s="512"/>
      <c r="D213" s="37"/>
      <c r="E213" s="514"/>
      <c r="F213" s="58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60"/>
    </row>
    <row r="214" spans="1:17" ht="14.25" customHeight="1" hidden="1">
      <c r="A214" s="16"/>
      <c r="B214" s="17">
        <v>6</v>
      </c>
      <c r="C214" s="512"/>
      <c r="D214" s="37"/>
      <c r="E214" s="514"/>
      <c r="F214" s="58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0"/>
    </row>
    <row r="215" spans="1:17" ht="14.25" customHeight="1" hidden="1">
      <c r="A215" s="16"/>
      <c r="B215" s="17">
        <v>7</v>
      </c>
      <c r="C215" s="512"/>
      <c r="D215" s="37"/>
      <c r="E215" s="514"/>
      <c r="F215" s="58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60"/>
    </row>
    <row r="216" spans="1:17" ht="14.25" customHeight="1" hidden="1">
      <c r="A216" s="16"/>
      <c r="B216" s="17">
        <v>8</v>
      </c>
      <c r="C216" s="513"/>
      <c r="D216" s="51"/>
      <c r="E216" s="515"/>
      <c r="F216" s="64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6"/>
    </row>
    <row r="217" spans="1:17" ht="14.25" customHeight="1">
      <c r="A217" s="16" t="s">
        <v>76</v>
      </c>
      <c r="B217" s="17">
        <v>1</v>
      </c>
      <c r="C217" s="512" t="s">
        <v>77</v>
      </c>
      <c r="D217" s="37" t="s">
        <v>49</v>
      </c>
      <c r="E217" s="514" t="s">
        <v>78</v>
      </c>
      <c r="F217" s="42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4"/>
    </row>
    <row r="218" spans="1:17" ht="14.25" customHeight="1" hidden="1">
      <c r="A218" s="16"/>
      <c r="B218" s="17">
        <v>2</v>
      </c>
      <c r="C218" s="512"/>
      <c r="D218" s="37"/>
      <c r="E218" s="514"/>
      <c r="F218" s="45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7"/>
    </row>
    <row r="219" spans="1:17" ht="14.25" customHeight="1" hidden="1">
      <c r="A219" s="16"/>
      <c r="B219" s="17">
        <v>3</v>
      </c>
      <c r="C219" s="512"/>
      <c r="D219" s="37"/>
      <c r="E219" s="514"/>
      <c r="F219" s="45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7"/>
    </row>
    <row r="220" spans="1:17" ht="14.25" customHeight="1" hidden="1">
      <c r="A220" s="16"/>
      <c r="B220" s="17">
        <v>4</v>
      </c>
      <c r="C220" s="512"/>
      <c r="D220" s="37"/>
      <c r="E220" s="514"/>
      <c r="F220" s="45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7"/>
    </row>
    <row r="221" spans="1:17" ht="14.25" customHeight="1" hidden="1">
      <c r="A221" s="16"/>
      <c r="B221" s="17">
        <v>5</v>
      </c>
      <c r="C221" s="512"/>
      <c r="D221" s="37"/>
      <c r="E221" s="514"/>
      <c r="F221" s="45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7"/>
    </row>
    <row r="222" spans="1:17" ht="14.25" customHeight="1" hidden="1">
      <c r="A222" s="16"/>
      <c r="B222" s="17">
        <v>6</v>
      </c>
      <c r="C222" s="512"/>
      <c r="D222" s="37"/>
      <c r="E222" s="514"/>
      <c r="F222" s="45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7"/>
    </row>
    <row r="223" spans="1:17" ht="14.25" customHeight="1" hidden="1">
      <c r="A223" s="16"/>
      <c r="B223" s="17">
        <v>7</v>
      </c>
      <c r="C223" s="512"/>
      <c r="D223" s="37"/>
      <c r="E223" s="514"/>
      <c r="F223" s="45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7"/>
    </row>
    <row r="224" spans="1:17" ht="14.25" customHeight="1" hidden="1">
      <c r="A224" s="16"/>
      <c r="B224" s="17">
        <v>8</v>
      </c>
      <c r="C224" s="513"/>
      <c r="D224" s="51"/>
      <c r="E224" s="515"/>
      <c r="F224" s="52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4"/>
    </row>
    <row r="225" spans="1:17" ht="14.25" customHeight="1">
      <c r="A225" s="16" t="s">
        <v>79</v>
      </c>
      <c r="B225" s="17">
        <v>1</v>
      </c>
      <c r="C225" s="512" t="s">
        <v>80</v>
      </c>
      <c r="D225" s="37" t="s">
        <v>49</v>
      </c>
      <c r="E225" s="514" t="s">
        <v>81</v>
      </c>
      <c r="F225" s="55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7"/>
    </row>
    <row r="226" spans="1:17" ht="14.25" customHeight="1" hidden="1">
      <c r="A226" s="16"/>
      <c r="B226" s="17">
        <v>2</v>
      </c>
      <c r="C226" s="512"/>
      <c r="D226" s="37"/>
      <c r="E226" s="514"/>
      <c r="F226" s="58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60"/>
    </row>
    <row r="227" spans="1:17" ht="14.25" customHeight="1" hidden="1">
      <c r="A227" s="16"/>
      <c r="B227" s="17">
        <v>3</v>
      </c>
      <c r="C227" s="512"/>
      <c r="D227" s="37"/>
      <c r="E227" s="514"/>
      <c r="F227" s="58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60"/>
    </row>
    <row r="228" spans="1:17" ht="14.25" customHeight="1" hidden="1">
      <c r="A228" s="16"/>
      <c r="B228" s="17">
        <v>4</v>
      </c>
      <c r="C228" s="512"/>
      <c r="D228" s="37"/>
      <c r="E228" s="514"/>
      <c r="F228" s="58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60"/>
    </row>
    <row r="229" spans="1:17" ht="14.25" customHeight="1" hidden="1">
      <c r="A229" s="16"/>
      <c r="B229" s="17">
        <v>5</v>
      </c>
      <c r="C229" s="512"/>
      <c r="D229" s="37"/>
      <c r="E229" s="514"/>
      <c r="F229" s="58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60"/>
    </row>
    <row r="230" spans="1:17" ht="14.25" customHeight="1" hidden="1">
      <c r="A230" s="16"/>
      <c r="B230" s="17">
        <v>6</v>
      </c>
      <c r="C230" s="512"/>
      <c r="D230" s="37"/>
      <c r="E230" s="514"/>
      <c r="F230" s="58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60"/>
    </row>
    <row r="231" spans="1:17" ht="14.25" customHeight="1" hidden="1">
      <c r="A231" s="16"/>
      <c r="B231" s="17">
        <v>7</v>
      </c>
      <c r="C231" s="512"/>
      <c r="D231" s="37"/>
      <c r="E231" s="514"/>
      <c r="F231" s="58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60"/>
    </row>
    <row r="232" spans="1:17" ht="14.25" customHeight="1" hidden="1">
      <c r="A232" s="16"/>
      <c r="B232" s="17">
        <v>8</v>
      </c>
      <c r="C232" s="513"/>
      <c r="D232" s="51"/>
      <c r="E232" s="515"/>
      <c r="F232" s="64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6"/>
    </row>
    <row r="233" spans="1:17" ht="23.25" customHeight="1">
      <c r="A233" s="16" t="s">
        <v>82</v>
      </c>
      <c r="B233" s="17">
        <v>1</v>
      </c>
      <c r="C233" s="512" t="s">
        <v>83</v>
      </c>
      <c r="D233" s="37" t="s">
        <v>49</v>
      </c>
      <c r="E233" s="514" t="s">
        <v>84</v>
      </c>
      <c r="F233" s="42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4"/>
    </row>
    <row r="234" spans="1:17" ht="14.25" customHeight="1" hidden="1">
      <c r="A234" s="16"/>
      <c r="B234" s="17">
        <v>2</v>
      </c>
      <c r="C234" s="512"/>
      <c r="D234" s="37"/>
      <c r="E234" s="514"/>
      <c r="F234" s="45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7"/>
    </row>
    <row r="235" spans="1:17" ht="14.25" customHeight="1" hidden="1">
      <c r="A235" s="16"/>
      <c r="B235" s="17">
        <v>3</v>
      </c>
      <c r="C235" s="512"/>
      <c r="D235" s="37"/>
      <c r="E235" s="514"/>
      <c r="F235" s="45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7"/>
    </row>
    <row r="236" spans="1:17" ht="14.25" customHeight="1" hidden="1">
      <c r="A236" s="16"/>
      <c r="B236" s="17">
        <v>4</v>
      </c>
      <c r="C236" s="512"/>
      <c r="D236" s="37"/>
      <c r="E236" s="514"/>
      <c r="F236" s="45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7"/>
    </row>
    <row r="237" spans="1:17" ht="14.25" customHeight="1" hidden="1">
      <c r="A237" s="16"/>
      <c r="B237" s="17">
        <v>5</v>
      </c>
      <c r="C237" s="512"/>
      <c r="D237" s="37"/>
      <c r="E237" s="514"/>
      <c r="F237" s="45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7"/>
    </row>
    <row r="238" spans="1:17" ht="14.25" customHeight="1" hidden="1">
      <c r="A238" s="16"/>
      <c r="B238" s="17">
        <v>6</v>
      </c>
      <c r="C238" s="512"/>
      <c r="D238" s="37"/>
      <c r="E238" s="514"/>
      <c r="F238" s="45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7"/>
    </row>
    <row r="239" spans="1:17" ht="14.25" customHeight="1" hidden="1">
      <c r="A239" s="16"/>
      <c r="B239" s="17">
        <v>7</v>
      </c>
      <c r="C239" s="512"/>
      <c r="D239" s="37"/>
      <c r="E239" s="514"/>
      <c r="F239" s="45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7"/>
    </row>
    <row r="240" spans="1:17" ht="14.25" customHeight="1" hidden="1">
      <c r="A240" s="16"/>
      <c r="B240" s="17">
        <v>8</v>
      </c>
      <c r="C240" s="512"/>
      <c r="D240" s="37"/>
      <c r="E240" s="514"/>
      <c r="F240" s="48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50"/>
    </row>
    <row r="241" spans="1:17" ht="3.75" customHeight="1">
      <c r="A241" s="12"/>
      <c r="B241" s="12"/>
      <c r="C241" s="516"/>
      <c r="D241" s="516"/>
      <c r="E241" s="516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4.25" customHeight="1">
      <c r="A242" s="14"/>
      <c r="B242" s="15">
        <v>1</v>
      </c>
      <c r="C242" s="517" t="s">
        <v>85</v>
      </c>
      <c r="D242" s="18"/>
      <c r="E242" s="519" t="s">
        <v>86</v>
      </c>
      <c r="F242" s="28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30"/>
    </row>
    <row r="243" spans="1:17" ht="14.25" customHeight="1" hidden="1">
      <c r="A243" s="14"/>
      <c r="B243" s="15">
        <v>2</v>
      </c>
      <c r="C243" s="517"/>
      <c r="D243" s="18"/>
      <c r="E243" s="519"/>
      <c r="F243" s="31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3"/>
    </row>
    <row r="244" spans="1:17" ht="14.25" customHeight="1" hidden="1">
      <c r="A244" s="14"/>
      <c r="B244" s="15">
        <v>3</v>
      </c>
      <c r="C244" s="517"/>
      <c r="D244" s="18"/>
      <c r="E244" s="519"/>
      <c r="F244" s="31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3"/>
    </row>
    <row r="245" spans="1:17" ht="14.25" customHeight="1" hidden="1">
      <c r="A245" s="14"/>
      <c r="B245" s="15">
        <v>4</v>
      </c>
      <c r="C245" s="517"/>
      <c r="D245" s="18"/>
      <c r="E245" s="519"/>
      <c r="F245" s="31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3"/>
    </row>
    <row r="246" spans="1:17" ht="14.25" customHeight="1" hidden="1">
      <c r="A246" s="14"/>
      <c r="B246" s="15">
        <v>5</v>
      </c>
      <c r="C246" s="517"/>
      <c r="D246" s="18"/>
      <c r="E246" s="519"/>
      <c r="F246" s="31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3"/>
    </row>
    <row r="247" spans="1:17" ht="14.25" customHeight="1" hidden="1">
      <c r="A247" s="14"/>
      <c r="B247" s="15">
        <v>6</v>
      </c>
      <c r="C247" s="517"/>
      <c r="D247" s="18"/>
      <c r="E247" s="519"/>
      <c r="F247" s="31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3"/>
    </row>
    <row r="248" spans="1:17" ht="14.25" customHeight="1" hidden="1">
      <c r="A248" s="14"/>
      <c r="B248" s="15">
        <v>7</v>
      </c>
      <c r="C248" s="517"/>
      <c r="D248" s="18"/>
      <c r="E248" s="519"/>
      <c r="F248" s="31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3"/>
    </row>
    <row r="249" spans="1:17" ht="14.25" customHeight="1" hidden="1">
      <c r="A249" s="14"/>
      <c r="B249" s="15">
        <v>8</v>
      </c>
      <c r="C249" s="517"/>
      <c r="D249" s="18"/>
      <c r="E249" s="519"/>
      <c r="F249" s="34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6"/>
    </row>
    <row r="250" spans="1:17" ht="3.75" customHeight="1">
      <c r="A250" s="12"/>
      <c r="B250" s="12"/>
      <c r="C250" s="516"/>
      <c r="D250" s="516"/>
      <c r="E250" s="516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35.25" customHeight="1">
      <c r="A251" s="14"/>
      <c r="B251" s="15">
        <v>1</v>
      </c>
      <c r="C251" s="517" t="s">
        <v>87</v>
      </c>
      <c r="D251" s="18"/>
      <c r="E251" s="519" t="s">
        <v>88</v>
      </c>
      <c r="F251" s="19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1"/>
    </row>
    <row r="252" spans="1:17" ht="14.25" customHeight="1" hidden="1">
      <c r="A252" s="14"/>
      <c r="B252" s="15">
        <v>2</v>
      </c>
      <c r="C252" s="517"/>
      <c r="D252" s="18"/>
      <c r="E252" s="519"/>
      <c r="F252" s="22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4"/>
    </row>
    <row r="253" spans="1:17" ht="14.25" customHeight="1" hidden="1">
      <c r="A253" s="14"/>
      <c r="B253" s="15">
        <v>3</v>
      </c>
      <c r="C253" s="517"/>
      <c r="D253" s="18"/>
      <c r="E253" s="519"/>
      <c r="F253" s="22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4"/>
    </row>
    <row r="254" spans="1:17" ht="14.25" customHeight="1" hidden="1">
      <c r="A254" s="14"/>
      <c r="B254" s="15">
        <v>4</v>
      </c>
      <c r="C254" s="517"/>
      <c r="D254" s="18"/>
      <c r="E254" s="519"/>
      <c r="F254" s="22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4"/>
    </row>
    <row r="255" spans="1:17" ht="14.25" customHeight="1" hidden="1">
      <c r="A255" s="14"/>
      <c r="B255" s="15">
        <v>5</v>
      </c>
      <c r="C255" s="517"/>
      <c r="D255" s="18"/>
      <c r="E255" s="519"/>
      <c r="F255" s="22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4"/>
    </row>
    <row r="256" spans="1:17" ht="14.25" customHeight="1" hidden="1">
      <c r="A256" s="14"/>
      <c r="B256" s="15">
        <v>6</v>
      </c>
      <c r="C256" s="517"/>
      <c r="D256" s="18"/>
      <c r="E256" s="519"/>
      <c r="F256" s="22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4"/>
    </row>
    <row r="257" spans="1:17" ht="14.25" customHeight="1" hidden="1">
      <c r="A257" s="14"/>
      <c r="B257" s="15">
        <v>7</v>
      </c>
      <c r="C257" s="517"/>
      <c r="D257" s="18"/>
      <c r="E257" s="519"/>
      <c r="F257" s="22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4"/>
    </row>
    <row r="258" spans="1:17" ht="14.25" customHeight="1" hidden="1">
      <c r="A258" s="14"/>
      <c r="B258" s="15">
        <v>8</v>
      </c>
      <c r="C258" s="518"/>
      <c r="D258" s="38"/>
      <c r="E258" s="520"/>
      <c r="F258" s="67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9"/>
    </row>
    <row r="259" spans="1:17" ht="23.25" customHeight="1">
      <c r="A259" s="16" t="s">
        <v>89</v>
      </c>
      <c r="B259" s="17">
        <v>1</v>
      </c>
      <c r="C259" s="512" t="s">
        <v>90</v>
      </c>
      <c r="D259" s="37" t="s">
        <v>91</v>
      </c>
      <c r="E259" s="514" t="s">
        <v>92</v>
      </c>
      <c r="F259" s="55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7"/>
    </row>
    <row r="260" spans="1:17" ht="14.25" customHeight="1" hidden="1">
      <c r="A260" s="16"/>
      <c r="B260" s="17">
        <v>2</v>
      </c>
      <c r="C260" s="512"/>
      <c r="D260" s="37"/>
      <c r="E260" s="514"/>
      <c r="F260" s="58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60"/>
    </row>
    <row r="261" spans="1:17" ht="14.25" customHeight="1" hidden="1">
      <c r="A261" s="16"/>
      <c r="B261" s="17">
        <v>3</v>
      </c>
      <c r="C261" s="512"/>
      <c r="D261" s="37"/>
      <c r="E261" s="514"/>
      <c r="F261" s="58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60"/>
    </row>
    <row r="262" spans="1:17" ht="14.25" customHeight="1" hidden="1">
      <c r="A262" s="16"/>
      <c r="B262" s="17">
        <v>4</v>
      </c>
      <c r="C262" s="512"/>
      <c r="D262" s="37"/>
      <c r="E262" s="514"/>
      <c r="F262" s="58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60"/>
    </row>
    <row r="263" spans="1:17" ht="14.25" customHeight="1" hidden="1">
      <c r="A263" s="16"/>
      <c r="B263" s="17">
        <v>5</v>
      </c>
      <c r="C263" s="512"/>
      <c r="D263" s="37"/>
      <c r="E263" s="514"/>
      <c r="F263" s="58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60"/>
    </row>
    <row r="264" spans="1:17" ht="14.25" customHeight="1" hidden="1">
      <c r="A264" s="16"/>
      <c r="B264" s="17">
        <v>6</v>
      </c>
      <c r="C264" s="512"/>
      <c r="D264" s="37"/>
      <c r="E264" s="514"/>
      <c r="F264" s="58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60"/>
    </row>
    <row r="265" spans="1:17" ht="14.25" customHeight="1" hidden="1">
      <c r="A265" s="16"/>
      <c r="B265" s="17">
        <v>7</v>
      </c>
      <c r="C265" s="512"/>
      <c r="D265" s="37"/>
      <c r="E265" s="514"/>
      <c r="F265" s="58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60"/>
    </row>
    <row r="266" spans="1:17" ht="14.25" customHeight="1" hidden="1">
      <c r="A266" s="16"/>
      <c r="B266" s="17">
        <v>8</v>
      </c>
      <c r="C266" s="513"/>
      <c r="D266" s="51"/>
      <c r="E266" s="515"/>
      <c r="F266" s="64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6"/>
    </row>
    <row r="267" spans="1:17" ht="33" customHeight="1">
      <c r="A267" s="16" t="s">
        <v>93</v>
      </c>
      <c r="B267" s="17">
        <v>1</v>
      </c>
      <c r="C267" s="512" t="s">
        <v>94</v>
      </c>
      <c r="D267" s="37" t="s">
        <v>91</v>
      </c>
      <c r="E267" s="514" t="s">
        <v>95</v>
      </c>
      <c r="F267" s="42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4"/>
    </row>
    <row r="268" spans="1:17" ht="14.25" customHeight="1" hidden="1">
      <c r="A268" s="16"/>
      <c r="B268" s="17">
        <v>2</v>
      </c>
      <c r="C268" s="512"/>
      <c r="D268" s="37"/>
      <c r="E268" s="514"/>
      <c r="F268" s="45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7"/>
    </row>
    <row r="269" spans="1:17" ht="14.25" customHeight="1" hidden="1">
      <c r="A269" s="16"/>
      <c r="B269" s="17">
        <v>3</v>
      </c>
      <c r="C269" s="512"/>
      <c r="D269" s="37"/>
      <c r="E269" s="514"/>
      <c r="F269" s="45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7"/>
    </row>
    <row r="270" spans="1:17" ht="14.25" customHeight="1" hidden="1">
      <c r="A270" s="16"/>
      <c r="B270" s="17">
        <v>4</v>
      </c>
      <c r="C270" s="512"/>
      <c r="D270" s="37"/>
      <c r="E270" s="514"/>
      <c r="F270" s="45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7"/>
    </row>
    <row r="271" spans="1:17" ht="14.25" customHeight="1" hidden="1">
      <c r="A271" s="16"/>
      <c r="B271" s="17">
        <v>5</v>
      </c>
      <c r="C271" s="512"/>
      <c r="D271" s="37"/>
      <c r="E271" s="514"/>
      <c r="F271" s="45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7"/>
    </row>
    <row r="272" spans="1:17" ht="14.25" customHeight="1" hidden="1">
      <c r="A272" s="16"/>
      <c r="B272" s="17">
        <v>6</v>
      </c>
      <c r="C272" s="512"/>
      <c r="D272" s="37"/>
      <c r="E272" s="514"/>
      <c r="F272" s="45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7"/>
    </row>
    <row r="273" spans="1:17" ht="14.25" customHeight="1" hidden="1">
      <c r="A273" s="16"/>
      <c r="B273" s="17">
        <v>7</v>
      </c>
      <c r="C273" s="512"/>
      <c r="D273" s="37"/>
      <c r="E273" s="514"/>
      <c r="F273" s="45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7"/>
    </row>
    <row r="274" spans="1:17" ht="14.25" customHeight="1" hidden="1">
      <c r="A274" s="16"/>
      <c r="B274" s="17">
        <v>8</v>
      </c>
      <c r="C274" s="513"/>
      <c r="D274" s="51"/>
      <c r="E274" s="515"/>
      <c r="F274" s="52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4"/>
    </row>
    <row r="275" spans="1:17" ht="14.25" customHeight="1">
      <c r="A275" s="16" t="s">
        <v>96</v>
      </c>
      <c r="B275" s="17">
        <v>1</v>
      </c>
      <c r="C275" s="508" t="s">
        <v>97</v>
      </c>
      <c r="D275" s="70" t="s">
        <v>91</v>
      </c>
      <c r="E275" s="510" t="s">
        <v>98</v>
      </c>
      <c r="F275" s="55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7"/>
    </row>
    <row r="276" spans="1:17" ht="14.25" customHeight="1" hidden="1">
      <c r="A276" s="16"/>
      <c r="B276" s="17">
        <v>2</v>
      </c>
      <c r="C276" s="508"/>
      <c r="D276" s="37"/>
      <c r="E276" s="510"/>
      <c r="F276" s="58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60"/>
    </row>
    <row r="277" spans="1:17" ht="14.25" customHeight="1" hidden="1">
      <c r="A277" s="16"/>
      <c r="B277" s="17">
        <v>3</v>
      </c>
      <c r="C277" s="508"/>
      <c r="D277" s="37"/>
      <c r="E277" s="510"/>
      <c r="F277" s="58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60"/>
    </row>
    <row r="278" spans="1:17" ht="14.25" customHeight="1" hidden="1">
      <c r="A278" s="16"/>
      <c r="B278" s="17">
        <v>4</v>
      </c>
      <c r="C278" s="508"/>
      <c r="D278" s="37"/>
      <c r="E278" s="510"/>
      <c r="F278" s="58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60"/>
    </row>
    <row r="279" spans="1:17" ht="14.25" customHeight="1" hidden="1">
      <c r="A279" s="16"/>
      <c r="B279" s="17">
        <v>5</v>
      </c>
      <c r="C279" s="508"/>
      <c r="D279" s="37"/>
      <c r="E279" s="510"/>
      <c r="F279" s="58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60"/>
    </row>
    <row r="280" spans="1:17" ht="14.25" customHeight="1" hidden="1">
      <c r="A280" s="16"/>
      <c r="B280" s="17">
        <v>6</v>
      </c>
      <c r="C280" s="508"/>
      <c r="D280" s="37"/>
      <c r="E280" s="510"/>
      <c r="F280" s="58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60"/>
    </row>
    <row r="281" spans="1:17" ht="14.25" customHeight="1" hidden="1">
      <c r="A281" s="16"/>
      <c r="B281" s="17">
        <v>7</v>
      </c>
      <c r="C281" s="508"/>
      <c r="D281" s="37"/>
      <c r="E281" s="510"/>
      <c r="F281" s="58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60"/>
    </row>
    <row r="282" spans="1:17" ht="14.25" customHeight="1" hidden="1">
      <c r="A282" s="16"/>
      <c r="B282" s="17">
        <v>8</v>
      </c>
      <c r="C282" s="509"/>
      <c r="D282" s="51"/>
      <c r="E282" s="511"/>
      <c r="F282" s="64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6"/>
    </row>
    <row r="283" spans="1:17" ht="14.25" customHeight="1">
      <c r="A283" s="16" t="s">
        <v>99</v>
      </c>
      <c r="B283" s="17">
        <v>1</v>
      </c>
      <c r="C283" s="508" t="s">
        <v>100</v>
      </c>
      <c r="D283" s="70" t="s">
        <v>91</v>
      </c>
      <c r="E283" s="510" t="s">
        <v>101</v>
      </c>
      <c r="F283" s="42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4"/>
    </row>
    <row r="284" spans="1:17" ht="14.25" customHeight="1" hidden="1">
      <c r="A284" s="16"/>
      <c r="B284" s="17">
        <v>2</v>
      </c>
      <c r="C284" s="508"/>
      <c r="D284" s="37"/>
      <c r="E284" s="510"/>
      <c r="F284" s="45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7"/>
    </row>
    <row r="285" spans="1:17" ht="14.25" customHeight="1" hidden="1">
      <c r="A285" s="16"/>
      <c r="B285" s="17">
        <v>3</v>
      </c>
      <c r="C285" s="508"/>
      <c r="D285" s="37"/>
      <c r="E285" s="510"/>
      <c r="F285" s="45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7"/>
    </row>
    <row r="286" spans="1:17" ht="14.25" customHeight="1" hidden="1">
      <c r="A286" s="16"/>
      <c r="B286" s="17">
        <v>4</v>
      </c>
      <c r="C286" s="508"/>
      <c r="D286" s="37"/>
      <c r="E286" s="510"/>
      <c r="F286" s="45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7"/>
    </row>
    <row r="287" spans="1:17" ht="14.25" customHeight="1" hidden="1">
      <c r="A287" s="16"/>
      <c r="B287" s="17">
        <v>5</v>
      </c>
      <c r="C287" s="508"/>
      <c r="D287" s="37"/>
      <c r="E287" s="510"/>
      <c r="F287" s="45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7"/>
    </row>
    <row r="288" spans="1:17" ht="14.25" customHeight="1" hidden="1">
      <c r="A288" s="16"/>
      <c r="B288" s="17">
        <v>6</v>
      </c>
      <c r="C288" s="508"/>
      <c r="D288" s="37"/>
      <c r="E288" s="510"/>
      <c r="F288" s="45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7"/>
    </row>
    <row r="289" spans="1:17" ht="14.25" customHeight="1" hidden="1">
      <c r="A289" s="16"/>
      <c r="B289" s="17">
        <v>7</v>
      </c>
      <c r="C289" s="508"/>
      <c r="D289" s="37"/>
      <c r="E289" s="510"/>
      <c r="F289" s="45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7"/>
    </row>
    <row r="290" spans="1:17" ht="14.25" customHeight="1" hidden="1">
      <c r="A290" s="16"/>
      <c r="B290" s="17">
        <v>8</v>
      </c>
      <c r="C290" s="508"/>
      <c r="D290" s="37"/>
      <c r="E290" s="510"/>
      <c r="F290" s="48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50"/>
    </row>
    <row r="291" spans="1:17" ht="3.75" customHeight="1">
      <c r="A291" s="12"/>
      <c r="B291" s="12"/>
      <c r="C291" s="516"/>
      <c r="D291" s="516"/>
      <c r="E291" s="516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ht="24.75" customHeight="1">
      <c r="A292" s="14"/>
      <c r="B292" s="15">
        <v>1</v>
      </c>
      <c r="C292" s="517" t="s">
        <v>102</v>
      </c>
      <c r="D292" s="18"/>
      <c r="E292" s="519" t="s">
        <v>103</v>
      </c>
      <c r="F292" s="28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30"/>
    </row>
    <row r="293" spans="1:17" ht="14.25" customHeight="1" hidden="1">
      <c r="A293" s="14"/>
      <c r="B293" s="15">
        <v>2</v>
      </c>
      <c r="C293" s="517"/>
      <c r="D293" s="18"/>
      <c r="E293" s="519"/>
      <c r="F293" s="31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3"/>
    </row>
    <row r="294" spans="1:17" ht="14.25" customHeight="1" hidden="1">
      <c r="A294" s="14"/>
      <c r="B294" s="15">
        <v>3</v>
      </c>
      <c r="C294" s="517"/>
      <c r="D294" s="18"/>
      <c r="E294" s="519"/>
      <c r="F294" s="31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3"/>
    </row>
    <row r="295" spans="1:17" ht="14.25" customHeight="1" hidden="1">
      <c r="A295" s="14"/>
      <c r="B295" s="15">
        <v>4</v>
      </c>
      <c r="C295" s="517"/>
      <c r="D295" s="18"/>
      <c r="E295" s="519"/>
      <c r="F295" s="31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3"/>
    </row>
    <row r="296" spans="1:17" ht="14.25" customHeight="1" hidden="1">
      <c r="A296" s="14"/>
      <c r="B296" s="15">
        <v>5</v>
      </c>
      <c r="C296" s="517"/>
      <c r="D296" s="18"/>
      <c r="E296" s="519"/>
      <c r="F296" s="31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3"/>
    </row>
    <row r="297" spans="1:17" ht="14.25" customHeight="1" hidden="1">
      <c r="A297" s="14"/>
      <c r="B297" s="15">
        <v>6</v>
      </c>
      <c r="C297" s="517"/>
      <c r="D297" s="18"/>
      <c r="E297" s="519"/>
      <c r="F297" s="31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3"/>
    </row>
    <row r="298" spans="1:17" ht="14.25" customHeight="1" hidden="1">
      <c r="A298" s="14"/>
      <c r="B298" s="15">
        <v>7</v>
      </c>
      <c r="C298" s="517"/>
      <c r="D298" s="18"/>
      <c r="E298" s="519"/>
      <c r="F298" s="31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3"/>
    </row>
    <row r="299" spans="1:17" ht="14.25" customHeight="1" hidden="1">
      <c r="A299" s="14"/>
      <c r="B299" s="15">
        <v>8</v>
      </c>
      <c r="C299" s="518"/>
      <c r="D299" s="38"/>
      <c r="E299" s="520"/>
      <c r="F299" s="39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1"/>
    </row>
    <row r="300" spans="1:17" ht="14.25" customHeight="1">
      <c r="A300" s="16" t="s">
        <v>104</v>
      </c>
      <c r="B300" s="17">
        <v>1</v>
      </c>
      <c r="C300" s="512" t="s">
        <v>105</v>
      </c>
      <c r="D300" s="37" t="s">
        <v>106</v>
      </c>
      <c r="E300" s="514" t="s">
        <v>107</v>
      </c>
      <c r="F300" s="42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4"/>
    </row>
    <row r="301" spans="1:17" ht="14.25" customHeight="1" hidden="1">
      <c r="A301" s="16"/>
      <c r="B301" s="17">
        <v>2</v>
      </c>
      <c r="C301" s="512"/>
      <c r="D301" s="37"/>
      <c r="E301" s="514"/>
      <c r="F301" s="45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7"/>
    </row>
    <row r="302" spans="1:17" ht="14.25" customHeight="1" hidden="1">
      <c r="A302" s="16"/>
      <c r="B302" s="17">
        <v>3</v>
      </c>
      <c r="C302" s="512"/>
      <c r="D302" s="37"/>
      <c r="E302" s="514"/>
      <c r="F302" s="45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7"/>
    </row>
    <row r="303" spans="1:17" ht="14.25" customHeight="1" hidden="1">
      <c r="A303" s="16"/>
      <c r="B303" s="17">
        <v>4</v>
      </c>
      <c r="C303" s="512"/>
      <c r="D303" s="37"/>
      <c r="E303" s="514"/>
      <c r="F303" s="45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7"/>
    </row>
    <row r="304" spans="1:17" ht="14.25" customHeight="1" hidden="1">
      <c r="A304" s="16"/>
      <c r="B304" s="17">
        <v>5</v>
      </c>
      <c r="C304" s="512"/>
      <c r="D304" s="37"/>
      <c r="E304" s="514"/>
      <c r="F304" s="45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7"/>
    </row>
    <row r="305" spans="1:17" ht="14.25" customHeight="1" hidden="1">
      <c r="A305" s="16"/>
      <c r="B305" s="17">
        <v>6</v>
      </c>
      <c r="C305" s="512"/>
      <c r="D305" s="37"/>
      <c r="E305" s="514"/>
      <c r="F305" s="45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7"/>
    </row>
    <row r="306" spans="1:17" ht="14.25" customHeight="1" hidden="1">
      <c r="A306" s="16"/>
      <c r="B306" s="17">
        <v>7</v>
      </c>
      <c r="C306" s="512"/>
      <c r="D306" s="37"/>
      <c r="E306" s="514"/>
      <c r="F306" s="45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7"/>
    </row>
    <row r="307" spans="1:17" ht="14.25" customHeight="1" hidden="1">
      <c r="A307" s="16"/>
      <c r="B307" s="17">
        <v>8</v>
      </c>
      <c r="C307" s="513"/>
      <c r="D307" s="51"/>
      <c r="E307" s="515"/>
      <c r="F307" s="52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4"/>
    </row>
    <row r="308" spans="1:17" ht="33" customHeight="1">
      <c r="A308" s="16" t="s">
        <v>108</v>
      </c>
      <c r="B308" s="17">
        <v>1</v>
      </c>
      <c r="C308" s="512" t="s">
        <v>109</v>
      </c>
      <c r="D308" s="37" t="s">
        <v>106</v>
      </c>
      <c r="E308" s="514" t="s">
        <v>110</v>
      </c>
      <c r="F308" s="55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7"/>
    </row>
    <row r="309" spans="1:17" ht="14.25" customHeight="1" hidden="1">
      <c r="A309" s="16"/>
      <c r="B309" s="17">
        <v>2</v>
      </c>
      <c r="C309" s="512"/>
      <c r="D309" s="37"/>
      <c r="E309" s="514"/>
      <c r="F309" s="58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60"/>
    </row>
    <row r="310" spans="1:17" ht="14.25" customHeight="1" hidden="1">
      <c r="A310" s="16"/>
      <c r="B310" s="17">
        <v>3</v>
      </c>
      <c r="C310" s="512"/>
      <c r="D310" s="37"/>
      <c r="E310" s="514"/>
      <c r="F310" s="58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60"/>
    </row>
    <row r="311" spans="1:17" ht="14.25" customHeight="1" hidden="1">
      <c r="A311" s="16"/>
      <c r="B311" s="17">
        <v>4</v>
      </c>
      <c r="C311" s="512"/>
      <c r="D311" s="37"/>
      <c r="E311" s="514"/>
      <c r="F311" s="58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60"/>
    </row>
    <row r="312" spans="1:17" ht="14.25" customHeight="1" hidden="1">
      <c r="A312" s="16"/>
      <c r="B312" s="17">
        <v>5</v>
      </c>
      <c r="C312" s="512"/>
      <c r="D312" s="37"/>
      <c r="E312" s="514"/>
      <c r="F312" s="58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60"/>
    </row>
    <row r="313" spans="1:17" ht="14.25" customHeight="1" hidden="1">
      <c r="A313" s="16"/>
      <c r="B313" s="17">
        <v>6</v>
      </c>
      <c r="C313" s="512"/>
      <c r="D313" s="37"/>
      <c r="E313" s="514"/>
      <c r="F313" s="58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60"/>
    </row>
    <row r="314" spans="1:17" ht="14.25" customHeight="1" hidden="1">
      <c r="A314" s="16"/>
      <c r="B314" s="17">
        <v>7</v>
      </c>
      <c r="C314" s="512"/>
      <c r="D314" s="37"/>
      <c r="E314" s="514"/>
      <c r="F314" s="58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60"/>
    </row>
    <row r="315" spans="1:17" ht="14.25" customHeight="1" hidden="1">
      <c r="A315" s="16"/>
      <c r="B315" s="17">
        <v>8</v>
      </c>
      <c r="C315" s="513"/>
      <c r="D315" s="51"/>
      <c r="E315" s="515"/>
      <c r="F315" s="64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6"/>
    </row>
    <row r="316" spans="1:17" ht="14.25" customHeight="1">
      <c r="A316" s="16" t="s">
        <v>111</v>
      </c>
      <c r="B316" s="17">
        <v>1</v>
      </c>
      <c r="C316" s="508" t="s">
        <v>112</v>
      </c>
      <c r="D316" s="70" t="s">
        <v>106</v>
      </c>
      <c r="E316" s="510" t="s">
        <v>113</v>
      </c>
      <c r="F316" s="42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4"/>
    </row>
    <row r="317" spans="1:17" ht="14.25" customHeight="1" hidden="1">
      <c r="A317" s="16"/>
      <c r="B317" s="17">
        <v>2</v>
      </c>
      <c r="C317" s="508"/>
      <c r="D317" s="37"/>
      <c r="E317" s="510"/>
      <c r="F317" s="45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7"/>
    </row>
    <row r="318" spans="1:17" ht="14.25" customHeight="1" hidden="1">
      <c r="A318" s="16"/>
      <c r="B318" s="17">
        <v>3</v>
      </c>
      <c r="C318" s="508"/>
      <c r="D318" s="37"/>
      <c r="E318" s="510"/>
      <c r="F318" s="45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7"/>
    </row>
    <row r="319" spans="1:17" ht="14.25" customHeight="1" hidden="1">
      <c r="A319" s="16"/>
      <c r="B319" s="17">
        <v>4</v>
      </c>
      <c r="C319" s="508"/>
      <c r="D319" s="37"/>
      <c r="E319" s="510"/>
      <c r="F319" s="45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7"/>
    </row>
    <row r="320" spans="1:17" ht="14.25" customHeight="1" hidden="1">
      <c r="A320" s="16"/>
      <c r="B320" s="17">
        <v>5</v>
      </c>
      <c r="C320" s="508"/>
      <c r="D320" s="37"/>
      <c r="E320" s="510"/>
      <c r="F320" s="45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7"/>
    </row>
    <row r="321" spans="1:17" ht="14.25" customHeight="1" hidden="1">
      <c r="A321" s="16"/>
      <c r="B321" s="17">
        <v>6</v>
      </c>
      <c r="C321" s="508"/>
      <c r="D321" s="37"/>
      <c r="E321" s="510"/>
      <c r="F321" s="45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7"/>
    </row>
    <row r="322" spans="1:17" ht="14.25" customHeight="1" hidden="1">
      <c r="A322" s="16"/>
      <c r="B322" s="17">
        <v>7</v>
      </c>
      <c r="C322" s="508"/>
      <c r="D322" s="37"/>
      <c r="E322" s="510"/>
      <c r="F322" s="45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7"/>
    </row>
    <row r="323" spans="1:17" ht="14.25" customHeight="1" hidden="1">
      <c r="A323" s="16"/>
      <c r="B323" s="17">
        <v>8</v>
      </c>
      <c r="C323" s="509"/>
      <c r="D323" s="51"/>
      <c r="E323" s="511"/>
      <c r="F323" s="52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4"/>
    </row>
    <row r="324" spans="1:17" ht="14.25" customHeight="1">
      <c r="A324" s="16" t="s">
        <v>114</v>
      </c>
      <c r="B324" s="17">
        <v>1</v>
      </c>
      <c r="C324" s="508" t="s">
        <v>115</v>
      </c>
      <c r="D324" s="70" t="s">
        <v>106</v>
      </c>
      <c r="E324" s="510" t="s">
        <v>116</v>
      </c>
      <c r="F324" s="55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7"/>
    </row>
    <row r="325" spans="1:17" ht="14.25" customHeight="1" hidden="1">
      <c r="A325" s="16"/>
      <c r="B325" s="17">
        <v>2</v>
      </c>
      <c r="C325" s="508"/>
      <c r="D325" s="37"/>
      <c r="E325" s="510"/>
      <c r="F325" s="58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60"/>
    </row>
    <row r="326" spans="1:17" ht="14.25" customHeight="1" hidden="1">
      <c r="A326" s="16"/>
      <c r="B326" s="17">
        <v>3</v>
      </c>
      <c r="C326" s="508"/>
      <c r="D326" s="37"/>
      <c r="E326" s="510"/>
      <c r="F326" s="58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60"/>
    </row>
    <row r="327" spans="1:17" ht="14.25" customHeight="1" hidden="1">
      <c r="A327" s="16"/>
      <c r="B327" s="17">
        <v>4</v>
      </c>
      <c r="C327" s="508"/>
      <c r="D327" s="37"/>
      <c r="E327" s="510"/>
      <c r="F327" s="58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60"/>
    </row>
    <row r="328" spans="1:17" ht="14.25" customHeight="1" hidden="1">
      <c r="A328" s="16"/>
      <c r="B328" s="17">
        <v>5</v>
      </c>
      <c r="C328" s="508"/>
      <c r="D328" s="37"/>
      <c r="E328" s="510"/>
      <c r="F328" s="58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60"/>
    </row>
    <row r="329" spans="1:17" ht="14.25" customHeight="1" hidden="1">
      <c r="A329" s="16"/>
      <c r="B329" s="17">
        <v>6</v>
      </c>
      <c r="C329" s="508"/>
      <c r="D329" s="37"/>
      <c r="E329" s="510"/>
      <c r="F329" s="58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60"/>
    </row>
    <row r="330" spans="1:17" ht="14.25" customHeight="1" hidden="1">
      <c r="A330" s="16"/>
      <c r="B330" s="17">
        <v>7</v>
      </c>
      <c r="C330" s="508"/>
      <c r="D330" s="37"/>
      <c r="E330" s="510"/>
      <c r="F330" s="58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60"/>
    </row>
    <row r="331" spans="1:17" ht="14.25" customHeight="1" hidden="1">
      <c r="A331" s="16"/>
      <c r="B331" s="17">
        <v>8</v>
      </c>
      <c r="C331" s="508"/>
      <c r="D331" s="37"/>
      <c r="E331" s="510"/>
      <c r="F331" s="61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3"/>
    </row>
    <row r="332" spans="1:17" ht="3.75" customHeight="1">
      <c r="A332" s="12"/>
      <c r="B332" s="12"/>
      <c r="C332" s="516"/>
      <c r="D332" s="516"/>
      <c r="E332" s="516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1:17" ht="35.25" customHeight="1">
      <c r="A333" s="14"/>
      <c r="B333" s="15">
        <v>1</v>
      </c>
      <c r="C333" s="517" t="s">
        <v>117</v>
      </c>
      <c r="D333" s="18"/>
      <c r="E333" s="519" t="s">
        <v>118</v>
      </c>
      <c r="F333" s="19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1"/>
    </row>
    <row r="334" spans="1:17" ht="14.25" customHeight="1" hidden="1">
      <c r="A334" s="14"/>
      <c r="B334" s="15">
        <v>2</v>
      </c>
      <c r="C334" s="517"/>
      <c r="D334" s="18"/>
      <c r="E334" s="519"/>
      <c r="F334" s="22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4"/>
    </row>
    <row r="335" spans="1:17" ht="14.25" customHeight="1" hidden="1">
      <c r="A335" s="14"/>
      <c r="B335" s="15">
        <v>3</v>
      </c>
      <c r="C335" s="517"/>
      <c r="D335" s="18"/>
      <c r="E335" s="519"/>
      <c r="F335" s="22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4"/>
    </row>
    <row r="336" spans="1:17" ht="14.25" customHeight="1" hidden="1">
      <c r="A336" s="14"/>
      <c r="B336" s="15">
        <v>4</v>
      </c>
      <c r="C336" s="517"/>
      <c r="D336" s="18"/>
      <c r="E336" s="519"/>
      <c r="F336" s="22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4"/>
    </row>
    <row r="337" spans="1:17" ht="14.25" customHeight="1" hidden="1">
      <c r="A337" s="14"/>
      <c r="B337" s="15">
        <v>5</v>
      </c>
      <c r="C337" s="517"/>
      <c r="D337" s="18"/>
      <c r="E337" s="519"/>
      <c r="F337" s="22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4"/>
    </row>
    <row r="338" spans="1:17" ht="14.25" customHeight="1" hidden="1">
      <c r="A338" s="14"/>
      <c r="B338" s="15">
        <v>6</v>
      </c>
      <c r="C338" s="517"/>
      <c r="D338" s="18"/>
      <c r="E338" s="519"/>
      <c r="F338" s="22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4"/>
    </row>
    <row r="339" spans="1:17" ht="14.25" customHeight="1" hidden="1">
      <c r="A339" s="14"/>
      <c r="B339" s="15">
        <v>7</v>
      </c>
      <c r="C339" s="517"/>
      <c r="D339" s="18"/>
      <c r="E339" s="519"/>
      <c r="F339" s="22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4"/>
    </row>
    <row r="340" spans="1:17" ht="14.25" customHeight="1" hidden="1">
      <c r="A340" s="14"/>
      <c r="B340" s="15">
        <v>8</v>
      </c>
      <c r="C340" s="518"/>
      <c r="D340" s="38"/>
      <c r="E340" s="520"/>
      <c r="F340" s="67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9"/>
    </row>
    <row r="341" spans="1:17" ht="23.25" customHeight="1">
      <c r="A341" s="16" t="s">
        <v>119</v>
      </c>
      <c r="B341" s="17">
        <v>1</v>
      </c>
      <c r="C341" s="512" t="s">
        <v>120</v>
      </c>
      <c r="D341" s="37" t="s">
        <v>121</v>
      </c>
      <c r="E341" s="514" t="s">
        <v>122</v>
      </c>
      <c r="F341" s="55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7"/>
    </row>
    <row r="342" spans="1:17" ht="14.25" customHeight="1" hidden="1">
      <c r="A342" s="16"/>
      <c r="B342" s="17">
        <v>2</v>
      </c>
      <c r="C342" s="512"/>
      <c r="D342" s="37"/>
      <c r="E342" s="514"/>
      <c r="F342" s="58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60"/>
    </row>
    <row r="343" spans="1:17" ht="14.25" customHeight="1" hidden="1">
      <c r="A343" s="16"/>
      <c r="B343" s="17">
        <v>3</v>
      </c>
      <c r="C343" s="512"/>
      <c r="D343" s="37"/>
      <c r="E343" s="514"/>
      <c r="F343" s="58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60"/>
    </row>
    <row r="344" spans="1:17" ht="14.25" customHeight="1" hidden="1">
      <c r="A344" s="16"/>
      <c r="B344" s="17">
        <v>4</v>
      </c>
      <c r="C344" s="512"/>
      <c r="D344" s="37"/>
      <c r="E344" s="514"/>
      <c r="F344" s="58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60"/>
    </row>
    <row r="345" spans="1:17" ht="14.25" customHeight="1" hidden="1">
      <c r="A345" s="16"/>
      <c r="B345" s="17">
        <v>5</v>
      </c>
      <c r="C345" s="512"/>
      <c r="D345" s="37"/>
      <c r="E345" s="514"/>
      <c r="F345" s="58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60"/>
    </row>
    <row r="346" spans="1:17" ht="14.25" customHeight="1" hidden="1">
      <c r="A346" s="16"/>
      <c r="B346" s="17">
        <v>6</v>
      </c>
      <c r="C346" s="512"/>
      <c r="D346" s="37"/>
      <c r="E346" s="514"/>
      <c r="F346" s="58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60"/>
    </row>
    <row r="347" spans="1:17" ht="14.25" customHeight="1" hidden="1">
      <c r="A347" s="16"/>
      <c r="B347" s="17">
        <v>7</v>
      </c>
      <c r="C347" s="512"/>
      <c r="D347" s="37"/>
      <c r="E347" s="514"/>
      <c r="F347" s="58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60"/>
    </row>
    <row r="348" spans="1:17" ht="14.25" customHeight="1" hidden="1">
      <c r="A348" s="16"/>
      <c r="B348" s="17">
        <v>8</v>
      </c>
      <c r="C348" s="513"/>
      <c r="D348" s="51"/>
      <c r="E348" s="515"/>
      <c r="F348" s="64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6"/>
    </row>
    <row r="349" spans="1:17" ht="33" customHeight="1">
      <c r="A349" s="16" t="s">
        <v>123</v>
      </c>
      <c r="B349" s="17">
        <v>1</v>
      </c>
      <c r="C349" s="512" t="s">
        <v>124</v>
      </c>
      <c r="D349" s="37" t="s">
        <v>121</v>
      </c>
      <c r="E349" s="514" t="s">
        <v>125</v>
      </c>
      <c r="F349" s="42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4"/>
    </row>
    <row r="350" spans="1:17" ht="14.25" customHeight="1" hidden="1">
      <c r="A350" s="16"/>
      <c r="B350" s="17">
        <v>2</v>
      </c>
      <c r="C350" s="512"/>
      <c r="D350" s="37"/>
      <c r="E350" s="514"/>
      <c r="F350" s="45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7"/>
    </row>
    <row r="351" spans="1:17" ht="14.25" customHeight="1" hidden="1">
      <c r="A351" s="16"/>
      <c r="B351" s="17">
        <v>3</v>
      </c>
      <c r="C351" s="512"/>
      <c r="D351" s="37"/>
      <c r="E351" s="514"/>
      <c r="F351" s="45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7"/>
    </row>
    <row r="352" spans="1:17" ht="14.25" customHeight="1" hidden="1">
      <c r="A352" s="16"/>
      <c r="B352" s="17">
        <v>4</v>
      </c>
      <c r="C352" s="512"/>
      <c r="D352" s="37"/>
      <c r="E352" s="514"/>
      <c r="F352" s="45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7"/>
    </row>
    <row r="353" spans="1:17" ht="14.25" customHeight="1" hidden="1">
      <c r="A353" s="16"/>
      <c r="B353" s="17">
        <v>5</v>
      </c>
      <c r="C353" s="512"/>
      <c r="D353" s="37"/>
      <c r="E353" s="514"/>
      <c r="F353" s="45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7"/>
    </row>
    <row r="354" spans="1:17" ht="14.25" customHeight="1" hidden="1">
      <c r="A354" s="16"/>
      <c r="B354" s="17">
        <v>6</v>
      </c>
      <c r="C354" s="512"/>
      <c r="D354" s="37"/>
      <c r="E354" s="514"/>
      <c r="F354" s="45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7"/>
    </row>
    <row r="355" spans="1:17" ht="14.25" customHeight="1" hidden="1">
      <c r="A355" s="16"/>
      <c r="B355" s="17">
        <v>7</v>
      </c>
      <c r="C355" s="512"/>
      <c r="D355" s="37"/>
      <c r="E355" s="514"/>
      <c r="F355" s="45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7"/>
    </row>
    <row r="356" spans="1:17" ht="14.25" customHeight="1" hidden="1">
      <c r="A356" s="16"/>
      <c r="B356" s="17">
        <v>8</v>
      </c>
      <c r="C356" s="513"/>
      <c r="D356" s="51"/>
      <c r="E356" s="515"/>
      <c r="F356" s="52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4"/>
    </row>
    <row r="357" spans="1:17" ht="14.25" customHeight="1">
      <c r="A357" s="16" t="s">
        <v>126</v>
      </c>
      <c r="B357" s="17">
        <v>1</v>
      </c>
      <c r="C357" s="508" t="s">
        <v>127</v>
      </c>
      <c r="D357" s="70" t="s">
        <v>121</v>
      </c>
      <c r="E357" s="510" t="s">
        <v>128</v>
      </c>
      <c r="F357" s="55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7"/>
    </row>
    <row r="358" spans="1:17" ht="14.25" customHeight="1" hidden="1">
      <c r="A358" s="16"/>
      <c r="B358" s="17">
        <v>2</v>
      </c>
      <c r="C358" s="508"/>
      <c r="D358" s="37"/>
      <c r="E358" s="510"/>
      <c r="F358" s="58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60"/>
    </row>
    <row r="359" spans="1:17" ht="14.25" customHeight="1" hidden="1">
      <c r="A359" s="16"/>
      <c r="B359" s="17">
        <v>3</v>
      </c>
      <c r="C359" s="508"/>
      <c r="D359" s="37"/>
      <c r="E359" s="510"/>
      <c r="F359" s="58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60"/>
    </row>
    <row r="360" spans="1:17" ht="14.25" customHeight="1" hidden="1">
      <c r="A360" s="16"/>
      <c r="B360" s="17">
        <v>4</v>
      </c>
      <c r="C360" s="508"/>
      <c r="D360" s="37"/>
      <c r="E360" s="510"/>
      <c r="F360" s="58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60"/>
    </row>
    <row r="361" spans="1:17" ht="14.25" customHeight="1" hidden="1">
      <c r="A361" s="16"/>
      <c r="B361" s="17">
        <v>5</v>
      </c>
      <c r="C361" s="508"/>
      <c r="D361" s="37"/>
      <c r="E361" s="510"/>
      <c r="F361" s="58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60"/>
    </row>
    <row r="362" spans="1:17" ht="14.25" customHeight="1" hidden="1">
      <c r="A362" s="16"/>
      <c r="B362" s="17">
        <v>6</v>
      </c>
      <c r="C362" s="508"/>
      <c r="D362" s="37"/>
      <c r="E362" s="510"/>
      <c r="F362" s="58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60"/>
    </row>
    <row r="363" spans="1:17" ht="14.25" customHeight="1" hidden="1">
      <c r="A363" s="16"/>
      <c r="B363" s="17">
        <v>7</v>
      </c>
      <c r="C363" s="508"/>
      <c r="D363" s="37"/>
      <c r="E363" s="510"/>
      <c r="F363" s="58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60"/>
    </row>
    <row r="364" spans="1:17" ht="14.25" customHeight="1" hidden="1">
      <c r="A364" s="16"/>
      <c r="B364" s="17">
        <v>8</v>
      </c>
      <c r="C364" s="509"/>
      <c r="D364" s="51"/>
      <c r="E364" s="511"/>
      <c r="F364" s="64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6"/>
    </row>
    <row r="365" spans="1:17" ht="14.25" customHeight="1">
      <c r="A365" s="16" t="s">
        <v>129</v>
      </c>
      <c r="B365" s="17">
        <v>1</v>
      </c>
      <c r="C365" s="508" t="s">
        <v>130</v>
      </c>
      <c r="D365" s="70" t="s">
        <v>121</v>
      </c>
      <c r="E365" s="510" t="s">
        <v>131</v>
      </c>
      <c r="F365" s="42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4"/>
    </row>
    <row r="366" spans="1:17" ht="14.25" customHeight="1" hidden="1">
      <c r="A366" s="16"/>
      <c r="B366" s="17">
        <v>2</v>
      </c>
      <c r="C366" s="508"/>
      <c r="D366" s="37"/>
      <c r="E366" s="510"/>
      <c r="F366" s="45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7"/>
    </row>
    <row r="367" spans="1:17" ht="14.25" customHeight="1" hidden="1">
      <c r="A367" s="16"/>
      <c r="B367" s="17">
        <v>3</v>
      </c>
      <c r="C367" s="508"/>
      <c r="D367" s="37"/>
      <c r="E367" s="510"/>
      <c r="F367" s="45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7"/>
    </row>
    <row r="368" spans="1:17" ht="14.25" customHeight="1" hidden="1">
      <c r="A368" s="16"/>
      <c r="B368" s="17">
        <v>4</v>
      </c>
      <c r="C368" s="508"/>
      <c r="D368" s="37"/>
      <c r="E368" s="510"/>
      <c r="F368" s="45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7"/>
    </row>
    <row r="369" spans="1:17" ht="14.25" customHeight="1" hidden="1">
      <c r="A369" s="16"/>
      <c r="B369" s="17">
        <v>5</v>
      </c>
      <c r="C369" s="508"/>
      <c r="D369" s="37"/>
      <c r="E369" s="510"/>
      <c r="F369" s="45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7"/>
    </row>
    <row r="370" spans="1:17" ht="14.25" customHeight="1" hidden="1">
      <c r="A370" s="16"/>
      <c r="B370" s="17">
        <v>6</v>
      </c>
      <c r="C370" s="508"/>
      <c r="D370" s="37"/>
      <c r="E370" s="510"/>
      <c r="F370" s="45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7"/>
    </row>
    <row r="371" spans="1:17" ht="14.25" customHeight="1" hidden="1">
      <c r="A371" s="16"/>
      <c r="B371" s="17">
        <v>7</v>
      </c>
      <c r="C371" s="508"/>
      <c r="D371" s="37"/>
      <c r="E371" s="510"/>
      <c r="F371" s="45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7"/>
    </row>
    <row r="372" spans="1:17" ht="14.25" customHeight="1" hidden="1">
      <c r="A372" s="16"/>
      <c r="B372" s="17">
        <v>8</v>
      </c>
      <c r="C372" s="508"/>
      <c r="D372" s="37"/>
      <c r="E372" s="510"/>
      <c r="F372" s="48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50"/>
    </row>
    <row r="373" spans="1:17" ht="3.75" customHeight="1">
      <c r="A373" s="12"/>
      <c r="B373" s="12"/>
      <c r="C373" s="516"/>
      <c r="D373" s="516"/>
      <c r="E373" s="516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1:17" ht="35.25" customHeight="1">
      <c r="A374" s="14"/>
      <c r="B374" s="15">
        <v>1</v>
      </c>
      <c r="C374" s="517" t="s">
        <v>132</v>
      </c>
      <c r="D374" s="18"/>
      <c r="E374" s="519" t="s">
        <v>133</v>
      </c>
      <c r="F374" s="28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30"/>
    </row>
    <row r="375" spans="1:17" ht="14.25" customHeight="1" hidden="1">
      <c r="A375" s="14"/>
      <c r="B375" s="15">
        <v>2</v>
      </c>
      <c r="C375" s="517"/>
      <c r="D375" s="18"/>
      <c r="E375" s="519"/>
      <c r="F375" s="31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3"/>
    </row>
    <row r="376" spans="1:17" ht="14.25" customHeight="1" hidden="1">
      <c r="A376" s="14"/>
      <c r="B376" s="15">
        <v>3</v>
      </c>
      <c r="C376" s="517"/>
      <c r="D376" s="18"/>
      <c r="E376" s="519"/>
      <c r="F376" s="31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3"/>
    </row>
    <row r="377" spans="1:17" ht="14.25" customHeight="1" hidden="1">
      <c r="A377" s="14"/>
      <c r="B377" s="15">
        <v>4</v>
      </c>
      <c r="C377" s="517"/>
      <c r="D377" s="18"/>
      <c r="E377" s="519"/>
      <c r="F377" s="31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3"/>
    </row>
    <row r="378" spans="1:17" ht="14.25" customHeight="1" hidden="1">
      <c r="A378" s="14"/>
      <c r="B378" s="15">
        <v>5</v>
      </c>
      <c r="C378" s="517"/>
      <c r="D378" s="18"/>
      <c r="E378" s="519"/>
      <c r="F378" s="31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3"/>
    </row>
    <row r="379" spans="1:17" ht="14.25" customHeight="1" hidden="1">
      <c r="A379" s="14"/>
      <c r="B379" s="15">
        <v>6</v>
      </c>
      <c r="C379" s="517"/>
      <c r="D379" s="18"/>
      <c r="E379" s="519"/>
      <c r="F379" s="31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3"/>
    </row>
    <row r="380" spans="1:17" ht="14.25" customHeight="1" hidden="1">
      <c r="A380" s="14"/>
      <c r="B380" s="15">
        <v>7</v>
      </c>
      <c r="C380" s="517"/>
      <c r="D380" s="18"/>
      <c r="E380" s="519"/>
      <c r="F380" s="31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3"/>
    </row>
    <row r="381" spans="1:17" ht="14.25" customHeight="1" hidden="1">
      <c r="A381" s="14"/>
      <c r="B381" s="15">
        <v>8</v>
      </c>
      <c r="C381" s="518"/>
      <c r="D381" s="38"/>
      <c r="E381" s="520"/>
      <c r="F381" s="39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1"/>
    </row>
    <row r="382" spans="1:17" ht="23.25" customHeight="1">
      <c r="A382" s="16" t="s">
        <v>134</v>
      </c>
      <c r="B382" s="17">
        <v>1</v>
      </c>
      <c r="C382" s="512" t="s">
        <v>135</v>
      </c>
      <c r="D382" s="37" t="s">
        <v>136</v>
      </c>
      <c r="E382" s="514" t="s">
        <v>137</v>
      </c>
      <c r="F382" s="42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4"/>
    </row>
    <row r="383" spans="1:17" ht="14.25" customHeight="1" hidden="1">
      <c r="A383" s="16"/>
      <c r="B383" s="17">
        <v>2</v>
      </c>
      <c r="C383" s="512"/>
      <c r="D383" s="37"/>
      <c r="E383" s="514"/>
      <c r="F383" s="45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7"/>
    </row>
    <row r="384" spans="1:17" ht="14.25" customHeight="1" hidden="1">
      <c r="A384" s="16"/>
      <c r="B384" s="17">
        <v>3</v>
      </c>
      <c r="C384" s="512"/>
      <c r="D384" s="37"/>
      <c r="E384" s="514"/>
      <c r="F384" s="45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7"/>
    </row>
    <row r="385" spans="1:17" ht="14.25" customHeight="1" hidden="1">
      <c r="A385" s="16"/>
      <c r="B385" s="17">
        <v>4</v>
      </c>
      <c r="C385" s="512"/>
      <c r="D385" s="37"/>
      <c r="E385" s="514"/>
      <c r="F385" s="45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7"/>
    </row>
    <row r="386" spans="1:17" ht="14.25" customHeight="1" hidden="1">
      <c r="A386" s="16"/>
      <c r="B386" s="17">
        <v>5</v>
      </c>
      <c r="C386" s="512"/>
      <c r="D386" s="37"/>
      <c r="E386" s="514"/>
      <c r="F386" s="45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7"/>
    </row>
    <row r="387" spans="1:17" ht="14.25" customHeight="1" hidden="1">
      <c r="A387" s="16"/>
      <c r="B387" s="17">
        <v>6</v>
      </c>
      <c r="C387" s="512"/>
      <c r="D387" s="37"/>
      <c r="E387" s="514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7"/>
    </row>
    <row r="388" spans="1:17" ht="14.25" customHeight="1" hidden="1">
      <c r="A388" s="16"/>
      <c r="B388" s="17">
        <v>7</v>
      </c>
      <c r="C388" s="512"/>
      <c r="D388" s="37"/>
      <c r="E388" s="514"/>
      <c r="F388" s="45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7"/>
    </row>
    <row r="389" spans="1:17" ht="14.25" customHeight="1" hidden="1">
      <c r="A389" s="16"/>
      <c r="B389" s="17">
        <v>8</v>
      </c>
      <c r="C389" s="513"/>
      <c r="D389" s="51"/>
      <c r="E389" s="515"/>
      <c r="F389" s="52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4"/>
    </row>
    <row r="390" spans="1:17" ht="33" customHeight="1">
      <c r="A390" s="16" t="s">
        <v>138</v>
      </c>
      <c r="B390" s="17">
        <v>1</v>
      </c>
      <c r="C390" s="512" t="s">
        <v>139</v>
      </c>
      <c r="D390" s="37" t="s">
        <v>136</v>
      </c>
      <c r="E390" s="514" t="s">
        <v>140</v>
      </c>
      <c r="F390" s="55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7"/>
    </row>
    <row r="391" spans="1:17" ht="14.25" customHeight="1" hidden="1">
      <c r="A391" s="16"/>
      <c r="B391" s="17">
        <v>2</v>
      </c>
      <c r="C391" s="512"/>
      <c r="D391" s="37"/>
      <c r="E391" s="514"/>
      <c r="F391" s="58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60"/>
    </row>
    <row r="392" spans="1:17" ht="14.25" customHeight="1" hidden="1">
      <c r="A392" s="16"/>
      <c r="B392" s="17">
        <v>3</v>
      </c>
      <c r="C392" s="512"/>
      <c r="D392" s="37"/>
      <c r="E392" s="514"/>
      <c r="F392" s="58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60"/>
    </row>
    <row r="393" spans="1:17" ht="14.25" customHeight="1" hidden="1">
      <c r="A393" s="16"/>
      <c r="B393" s="17">
        <v>4</v>
      </c>
      <c r="C393" s="512"/>
      <c r="D393" s="37"/>
      <c r="E393" s="514"/>
      <c r="F393" s="58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60"/>
    </row>
    <row r="394" spans="1:17" ht="14.25" customHeight="1" hidden="1">
      <c r="A394" s="16"/>
      <c r="B394" s="17">
        <v>5</v>
      </c>
      <c r="C394" s="512"/>
      <c r="D394" s="37"/>
      <c r="E394" s="514"/>
      <c r="F394" s="58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60"/>
    </row>
    <row r="395" spans="1:17" ht="14.25" customHeight="1" hidden="1">
      <c r="A395" s="16"/>
      <c r="B395" s="17">
        <v>6</v>
      </c>
      <c r="C395" s="512"/>
      <c r="D395" s="37"/>
      <c r="E395" s="514"/>
      <c r="F395" s="58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60"/>
    </row>
    <row r="396" spans="1:17" ht="14.25" customHeight="1" hidden="1">
      <c r="A396" s="16"/>
      <c r="B396" s="17">
        <v>7</v>
      </c>
      <c r="C396" s="512"/>
      <c r="D396" s="37"/>
      <c r="E396" s="514"/>
      <c r="F396" s="58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60"/>
    </row>
    <row r="397" spans="1:17" ht="14.25" customHeight="1" hidden="1">
      <c r="A397" s="16"/>
      <c r="B397" s="17">
        <v>8</v>
      </c>
      <c r="C397" s="513"/>
      <c r="D397" s="51"/>
      <c r="E397" s="515"/>
      <c r="F397" s="64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6"/>
    </row>
    <row r="398" spans="1:17" ht="14.25" customHeight="1">
      <c r="A398" s="16" t="s">
        <v>141</v>
      </c>
      <c r="B398" s="17">
        <v>1</v>
      </c>
      <c r="C398" s="508" t="s">
        <v>142</v>
      </c>
      <c r="D398" s="70" t="s">
        <v>136</v>
      </c>
      <c r="E398" s="510" t="s">
        <v>143</v>
      </c>
      <c r="F398" s="42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4"/>
    </row>
    <row r="399" spans="1:17" ht="14.25" customHeight="1" hidden="1">
      <c r="A399" s="16"/>
      <c r="B399" s="17">
        <v>2</v>
      </c>
      <c r="C399" s="508"/>
      <c r="D399" s="37"/>
      <c r="E399" s="510"/>
      <c r="F399" s="45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7"/>
    </row>
    <row r="400" spans="1:17" ht="14.25" customHeight="1" hidden="1">
      <c r="A400" s="16"/>
      <c r="B400" s="17">
        <v>3</v>
      </c>
      <c r="C400" s="508"/>
      <c r="D400" s="37"/>
      <c r="E400" s="510"/>
      <c r="F400" s="45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7"/>
    </row>
    <row r="401" spans="1:17" ht="14.25" customHeight="1" hidden="1">
      <c r="A401" s="16"/>
      <c r="B401" s="17">
        <v>4</v>
      </c>
      <c r="C401" s="508"/>
      <c r="D401" s="37"/>
      <c r="E401" s="510"/>
      <c r="F401" s="45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7"/>
    </row>
    <row r="402" spans="1:17" ht="14.25" customHeight="1" hidden="1">
      <c r="A402" s="16"/>
      <c r="B402" s="17">
        <v>5</v>
      </c>
      <c r="C402" s="508"/>
      <c r="D402" s="37"/>
      <c r="E402" s="510"/>
      <c r="F402" s="45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7"/>
    </row>
    <row r="403" spans="1:17" ht="14.25" customHeight="1" hidden="1">
      <c r="A403" s="16"/>
      <c r="B403" s="17">
        <v>6</v>
      </c>
      <c r="C403" s="508"/>
      <c r="D403" s="37"/>
      <c r="E403" s="510"/>
      <c r="F403" s="45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7"/>
    </row>
    <row r="404" spans="1:17" ht="14.25" customHeight="1" hidden="1">
      <c r="A404" s="16"/>
      <c r="B404" s="17">
        <v>7</v>
      </c>
      <c r="C404" s="508"/>
      <c r="D404" s="37"/>
      <c r="E404" s="510"/>
      <c r="F404" s="45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7"/>
    </row>
    <row r="405" spans="1:17" ht="14.25" customHeight="1" hidden="1">
      <c r="A405" s="16"/>
      <c r="B405" s="17">
        <v>8</v>
      </c>
      <c r="C405" s="509"/>
      <c r="D405" s="51"/>
      <c r="E405" s="511"/>
      <c r="F405" s="52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4"/>
    </row>
    <row r="406" spans="1:17" ht="14.25" customHeight="1">
      <c r="A406" s="16" t="s">
        <v>144</v>
      </c>
      <c r="B406" s="17">
        <v>1</v>
      </c>
      <c r="C406" s="508" t="s">
        <v>145</v>
      </c>
      <c r="D406" s="70" t="s">
        <v>136</v>
      </c>
      <c r="E406" s="510" t="s">
        <v>146</v>
      </c>
      <c r="F406" s="55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7"/>
    </row>
    <row r="407" spans="1:17" ht="14.25" customHeight="1" hidden="1">
      <c r="A407" s="16"/>
      <c r="B407" s="17">
        <v>2</v>
      </c>
      <c r="C407" s="508"/>
      <c r="D407" s="37"/>
      <c r="E407" s="510"/>
      <c r="F407" s="58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60"/>
    </row>
    <row r="408" spans="1:17" ht="14.25" customHeight="1" hidden="1">
      <c r="A408" s="16"/>
      <c r="B408" s="17">
        <v>3</v>
      </c>
      <c r="C408" s="508"/>
      <c r="D408" s="37"/>
      <c r="E408" s="510"/>
      <c r="F408" s="58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60"/>
    </row>
    <row r="409" spans="1:17" ht="14.25" customHeight="1" hidden="1">
      <c r="A409" s="16"/>
      <c r="B409" s="17">
        <v>4</v>
      </c>
      <c r="C409" s="508"/>
      <c r="D409" s="37"/>
      <c r="E409" s="510"/>
      <c r="F409" s="58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60"/>
    </row>
    <row r="410" spans="1:17" ht="14.25" customHeight="1" hidden="1">
      <c r="A410" s="16"/>
      <c r="B410" s="17">
        <v>5</v>
      </c>
      <c r="C410" s="508"/>
      <c r="D410" s="37"/>
      <c r="E410" s="510"/>
      <c r="F410" s="58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60"/>
    </row>
    <row r="411" spans="1:17" ht="14.25" customHeight="1" hidden="1">
      <c r="A411" s="16"/>
      <c r="B411" s="17">
        <v>6</v>
      </c>
      <c r="C411" s="508"/>
      <c r="D411" s="37"/>
      <c r="E411" s="510"/>
      <c r="F411" s="58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60"/>
    </row>
    <row r="412" spans="1:17" ht="14.25" customHeight="1" hidden="1">
      <c r="A412" s="16"/>
      <c r="B412" s="17">
        <v>7</v>
      </c>
      <c r="C412" s="508"/>
      <c r="D412" s="37"/>
      <c r="E412" s="510"/>
      <c r="F412" s="58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60"/>
    </row>
    <row r="413" spans="1:17" ht="14.25" customHeight="1" hidden="1">
      <c r="A413" s="16"/>
      <c r="B413" s="17">
        <v>8</v>
      </c>
      <c r="C413" s="508"/>
      <c r="D413" s="37"/>
      <c r="E413" s="510"/>
      <c r="F413" s="61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3"/>
    </row>
    <row r="414" spans="1:17" ht="3.75" customHeight="1">
      <c r="A414" s="12"/>
      <c r="B414" s="12"/>
      <c r="C414" s="516"/>
      <c r="D414" s="516"/>
      <c r="E414" s="516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</row>
    <row r="415" spans="1:17" ht="45.75" customHeight="1">
      <c r="A415" s="14"/>
      <c r="B415" s="15">
        <v>1</v>
      </c>
      <c r="C415" s="517" t="s">
        <v>147</v>
      </c>
      <c r="D415" s="18"/>
      <c r="E415" s="519" t="s">
        <v>148</v>
      </c>
      <c r="F415" s="19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1"/>
    </row>
    <row r="416" spans="1:17" ht="14.25" customHeight="1" hidden="1">
      <c r="A416" s="14"/>
      <c r="B416" s="15">
        <v>2</v>
      </c>
      <c r="C416" s="517"/>
      <c r="D416" s="18"/>
      <c r="E416" s="519"/>
      <c r="F416" s="22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4"/>
    </row>
    <row r="417" spans="1:17" ht="14.25" customHeight="1" hidden="1">
      <c r="A417" s="14"/>
      <c r="B417" s="15">
        <v>3</v>
      </c>
      <c r="C417" s="517"/>
      <c r="D417" s="18"/>
      <c r="E417" s="519"/>
      <c r="F417" s="22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4"/>
    </row>
    <row r="418" spans="1:17" ht="14.25" customHeight="1" hidden="1">
      <c r="A418" s="14"/>
      <c r="B418" s="15">
        <v>4</v>
      </c>
      <c r="C418" s="517"/>
      <c r="D418" s="18"/>
      <c r="E418" s="519"/>
      <c r="F418" s="22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4"/>
    </row>
    <row r="419" spans="1:17" ht="14.25" customHeight="1" hidden="1">
      <c r="A419" s="14"/>
      <c r="B419" s="15">
        <v>5</v>
      </c>
      <c r="C419" s="517"/>
      <c r="D419" s="18"/>
      <c r="E419" s="519"/>
      <c r="F419" s="22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4"/>
    </row>
    <row r="420" spans="1:17" ht="14.25" customHeight="1" hidden="1">
      <c r="A420" s="14"/>
      <c r="B420" s="15">
        <v>6</v>
      </c>
      <c r="C420" s="517"/>
      <c r="D420" s="18"/>
      <c r="E420" s="519"/>
      <c r="F420" s="22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4"/>
    </row>
    <row r="421" spans="1:17" ht="14.25" customHeight="1" hidden="1">
      <c r="A421" s="14"/>
      <c r="B421" s="15">
        <v>7</v>
      </c>
      <c r="C421" s="517"/>
      <c r="D421" s="18"/>
      <c r="E421" s="519"/>
      <c r="F421" s="22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4"/>
    </row>
    <row r="422" spans="1:17" ht="14.25" customHeight="1" hidden="1">
      <c r="A422" s="14"/>
      <c r="B422" s="15">
        <v>8</v>
      </c>
      <c r="C422" s="518"/>
      <c r="D422" s="38"/>
      <c r="E422" s="520"/>
      <c r="F422" s="67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9"/>
    </row>
    <row r="423" spans="1:17" ht="23.25" customHeight="1">
      <c r="A423" s="16" t="s">
        <v>149</v>
      </c>
      <c r="B423" s="17">
        <v>1</v>
      </c>
      <c r="C423" s="512" t="s">
        <v>150</v>
      </c>
      <c r="D423" s="37" t="s">
        <v>151</v>
      </c>
      <c r="E423" s="514" t="s">
        <v>152</v>
      </c>
      <c r="F423" s="55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7"/>
    </row>
    <row r="424" spans="1:17" ht="14.25" customHeight="1" hidden="1">
      <c r="A424" s="16"/>
      <c r="B424" s="17">
        <v>2</v>
      </c>
      <c r="C424" s="512"/>
      <c r="D424" s="37"/>
      <c r="E424" s="514"/>
      <c r="F424" s="58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60"/>
    </row>
    <row r="425" spans="1:17" ht="14.25" customHeight="1" hidden="1">
      <c r="A425" s="16"/>
      <c r="B425" s="17">
        <v>3</v>
      </c>
      <c r="C425" s="512"/>
      <c r="D425" s="37"/>
      <c r="E425" s="514"/>
      <c r="F425" s="58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60"/>
    </row>
    <row r="426" spans="1:17" ht="14.25" customHeight="1" hidden="1">
      <c r="A426" s="16"/>
      <c r="B426" s="17">
        <v>4</v>
      </c>
      <c r="C426" s="512"/>
      <c r="D426" s="37"/>
      <c r="E426" s="514"/>
      <c r="F426" s="58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60"/>
    </row>
    <row r="427" spans="1:17" ht="14.25" customHeight="1" hidden="1">
      <c r="A427" s="16"/>
      <c r="B427" s="17">
        <v>5</v>
      </c>
      <c r="C427" s="512"/>
      <c r="D427" s="37"/>
      <c r="E427" s="514"/>
      <c r="F427" s="58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60"/>
    </row>
    <row r="428" spans="1:17" ht="14.25" customHeight="1" hidden="1">
      <c r="A428" s="16"/>
      <c r="B428" s="17">
        <v>6</v>
      </c>
      <c r="C428" s="512"/>
      <c r="D428" s="37"/>
      <c r="E428" s="514"/>
      <c r="F428" s="58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60"/>
    </row>
    <row r="429" spans="1:17" ht="14.25" customHeight="1" hidden="1">
      <c r="A429" s="16"/>
      <c r="B429" s="17">
        <v>7</v>
      </c>
      <c r="C429" s="512"/>
      <c r="D429" s="37"/>
      <c r="E429" s="514"/>
      <c r="F429" s="58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60"/>
    </row>
    <row r="430" spans="1:17" ht="14.25" customHeight="1" hidden="1">
      <c r="A430" s="16"/>
      <c r="B430" s="17">
        <v>8</v>
      </c>
      <c r="C430" s="513"/>
      <c r="D430" s="51"/>
      <c r="E430" s="515"/>
      <c r="F430" s="64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6"/>
    </row>
    <row r="431" spans="1:17" ht="14.25" customHeight="1">
      <c r="A431" s="16" t="s">
        <v>153</v>
      </c>
      <c r="B431" s="17">
        <v>1</v>
      </c>
      <c r="C431" s="512" t="s">
        <v>154</v>
      </c>
      <c r="D431" s="37" t="s">
        <v>151</v>
      </c>
      <c r="E431" s="514" t="s">
        <v>155</v>
      </c>
      <c r="F431" s="42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4"/>
    </row>
    <row r="432" spans="1:17" ht="14.25" customHeight="1" hidden="1">
      <c r="A432" s="16"/>
      <c r="B432" s="17">
        <v>2</v>
      </c>
      <c r="C432" s="512"/>
      <c r="D432" s="37"/>
      <c r="E432" s="514"/>
      <c r="F432" s="45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7"/>
    </row>
    <row r="433" spans="1:17" ht="14.25" customHeight="1" hidden="1">
      <c r="A433" s="16"/>
      <c r="B433" s="17">
        <v>3</v>
      </c>
      <c r="C433" s="512"/>
      <c r="D433" s="37"/>
      <c r="E433" s="514"/>
      <c r="F433" s="45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7"/>
    </row>
    <row r="434" spans="1:17" ht="14.25" customHeight="1" hidden="1">
      <c r="A434" s="16"/>
      <c r="B434" s="17">
        <v>4</v>
      </c>
      <c r="C434" s="512"/>
      <c r="D434" s="37"/>
      <c r="E434" s="514"/>
      <c r="F434" s="45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7"/>
    </row>
    <row r="435" spans="1:17" ht="14.25" customHeight="1" hidden="1">
      <c r="A435" s="16"/>
      <c r="B435" s="17">
        <v>5</v>
      </c>
      <c r="C435" s="512"/>
      <c r="D435" s="37"/>
      <c r="E435" s="514"/>
      <c r="F435" s="45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7"/>
    </row>
    <row r="436" spans="1:17" ht="14.25" customHeight="1" hidden="1">
      <c r="A436" s="16"/>
      <c r="B436" s="17">
        <v>6</v>
      </c>
      <c r="C436" s="512"/>
      <c r="D436" s="37"/>
      <c r="E436" s="514"/>
      <c r="F436" s="45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7"/>
    </row>
    <row r="437" spans="1:17" ht="14.25" customHeight="1" hidden="1">
      <c r="A437" s="16"/>
      <c r="B437" s="17">
        <v>7</v>
      </c>
      <c r="C437" s="512"/>
      <c r="D437" s="37"/>
      <c r="E437" s="514"/>
      <c r="F437" s="45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7"/>
    </row>
    <row r="438" spans="1:17" ht="14.25" customHeight="1" hidden="1">
      <c r="A438" s="16"/>
      <c r="B438" s="17">
        <v>8</v>
      </c>
      <c r="C438" s="513"/>
      <c r="D438" s="51"/>
      <c r="E438" s="515"/>
      <c r="F438" s="52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4"/>
    </row>
    <row r="439" spans="1:17" ht="14.25" customHeight="1">
      <c r="A439" s="16" t="s">
        <v>156</v>
      </c>
      <c r="B439" s="17">
        <v>1</v>
      </c>
      <c r="C439" s="508" t="s">
        <v>157</v>
      </c>
      <c r="D439" s="70" t="s">
        <v>151</v>
      </c>
      <c r="E439" s="510" t="s">
        <v>158</v>
      </c>
      <c r="F439" s="55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7"/>
    </row>
    <row r="440" spans="1:17" ht="14.25" customHeight="1" hidden="1">
      <c r="A440" s="16"/>
      <c r="B440" s="17">
        <v>2</v>
      </c>
      <c r="C440" s="508"/>
      <c r="D440" s="37"/>
      <c r="E440" s="510"/>
      <c r="F440" s="58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60"/>
    </row>
    <row r="441" spans="1:17" ht="14.25" customHeight="1" hidden="1">
      <c r="A441" s="16"/>
      <c r="B441" s="17">
        <v>3</v>
      </c>
      <c r="C441" s="508"/>
      <c r="D441" s="37"/>
      <c r="E441" s="510"/>
      <c r="F441" s="58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60"/>
    </row>
    <row r="442" spans="1:17" ht="14.25" customHeight="1" hidden="1">
      <c r="A442" s="16"/>
      <c r="B442" s="17">
        <v>4</v>
      </c>
      <c r="C442" s="508"/>
      <c r="D442" s="37"/>
      <c r="E442" s="510"/>
      <c r="F442" s="58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60"/>
    </row>
    <row r="443" spans="1:17" ht="14.25" customHeight="1" hidden="1">
      <c r="A443" s="16"/>
      <c r="B443" s="17">
        <v>5</v>
      </c>
      <c r="C443" s="508"/>
      <c r="D443" s="37"/>
      <c r="E443" s="510"/>
      <c r="F443" s="58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60"/>
    </row>
    <row r="444" spans="1:17" ht="14.25" customHeight="1" hidden="1">
      <c r="A444" s="16"/>
      <c r="B444" s="17">
        <v>6</v>
      </c>
      <c r="C444" s="508"/>
      <c r="D444" s="37"/>
      <c r="E444" s="510"/>
      <c r="F444" s="58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60"/>
    </row>
    <row r="445" spans="1:17" ht="14.25" customHeight="1" hidden="1">
      <c r="A445" s="16"/>
      <c r="B445" s="17">
        <v>7</v>
      </c>
      <c r="C445" s="508"/>
      <c r="D445" s="37"/>
      <c r="E445" s="510"/>
      <c r="F445" s="58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60"/>
    </row>
    <row r="446" spans="1:17" ht="14.25" customHeight="1" hidden="1">
      <c r="A446" s="16"/>
      <c r="B446" s="17">
        <v>8</v>
      </c>
      <c r="C446" s="509"/>
      <c r="D446" s="51"/>
      <c r="E446" s="511"/>
      <c r="F446" s="64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6"/>
    </row>
    <row r="447" spans="1:17" ht="14.25" customHeight="1">
      <c r="A447" s="16" t="s">
        <v>159</v>
      </c>
      <c r="B447" s="17">
        <v>1</v>
      </c>
      <c r="C447" s="508" t="s">
        <v>160</v>
      </c>
      <c r="D447" s="70" t="s">
        <v>151</v>
      </c>
      <c r="E447" s="510" t="s">
        <v>161</v>
      </c>
      <c r="F447" s="42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4"/>
    </row>
    <row r="448" spans="1:17" ht="14.25" customHeight="1" hidden="1">
      <c r="A448" s="16"/>
      <c r="B448" s="17">
        <v>2</v>
      </c>
      <c r="C448" s="508"/>
      <c r="D448" s="37"/>
      <c r="E448" s="510"/>
      <c r="F448" s="45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7"/>
    </row>
    <row r="449" spans="1:17" ht="14.25" customHeight="1" hidden="1">
      <c r="A449" s="16"/>
      <c r="B449" s="17">
        <v>3</v>
      </c>
      <c r="C449" s="508"/>
      <c r="D449" s="37"/>
      <c r="E449" s="510"/>
      <c r="F449" s="45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7"/>
    </row>
    <row r="450" spans="1:17" ht="14.25" customHeight="1" hidden="1">
      <c r="A450" s="16"/>
      <c r="B450" s="17">
        <v>4</v>
      </c>
      <c r="C450" s="508"/>
      <c r="D450" s="37"/>
      <c r="E450" s="510"/>
      <c r="F450" s="45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7"/>
    </row>
    <row r="451" spans="1:17" ht="14.25" customHeight="1" hidden="1">
      <c r="A451" s="16"/>
      <c r="B451" s="17">
        <v>5</v>
      </c>
      <c r="C451" s="508"/>
      <c r="D451" s="37"/>
      <c r="E451" s="510"/>
      <c r="F451" s="45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7"/>
    </row>
    <row r="452" spans="1:17" ht="14.25" customHeight="1" hidden="1">
      <c r="A452" s="16"/>
      <c r="B452" s="17">
        <v>6</v>
      </c>
      <c r="C452" s="508"/>
      <c r="D452" s="37"/>
      <c r="E452" s="510"/>
      <c r="F452" s="45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7"/>
    </row>
    <row r="453" spans="1:17" ht="14.25" customHeight="1" hidden="1">
      <c r="A453" s="16"/>
      <c r="B453" s="17">
        <v>7</v>
      </c>
      <c r="C453" s="508"/>
      <c r="D453" s="37"/>
      <c r="E453" s="510"/>
      <c r="F453" s="45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7"/>
    </row>
    <row r="454" spans="1:17" ht="14.25" customHeight="1" hidden="1">
      <c r="A454" s="16"/>
      <c r="B454" s="17">
        <v>8</v>
      </c>
      <c r="C454" s="509"/>
      <c r="D454" s="51"/>
      <c r="E454" s="511"/>
      <c r="F454" s="52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4"/>
    </row>
    <row r="455" spans="1:17" ht="14.25" customHeight="1">
      <c r="A455" s="16" t="s">
        <v>162</v>
      </c>
      <c r="B455" s="17">
        <v>1</v>
      </c>
      <c r="C455" s="508" t="s">
        <v>163</v>
      </c>
      <c r="D455" s="70" t="s">
        <v>151</v>
      </c>
      <c r="E455" s="510" t="s">
        <v>164</v>
      </c>
      <c r="F455" s="55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7"/>
    </row>
    <row r="456" spans="1:17" ht="14.25" customHeight="1" hidden="1">
      <c r="A456" s="16"/>
      <c r="B456" s="17">
        <v>2</v>
      </c>
      <c r="C456" s="508"/>
      <c r="D456" s="37"/>
      <c r="E456" s="510"/>
      <c r="F456" s="58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60"/>
    </row>
    <row r="457" spans="1:17" ht="14.25" customHeight="1" hidden="1">
      <c r="A457" s="16"/>
      <c r="B457" s="17">
        <v>3</v>
      </c>
      <c r="C457" s="508"/>
      <c r="D457" s="37"/>
      <c r="E457" s="510"/>
      <c r="F457" s="58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60"/>
    </row>
    <row r="458" spans="1:17" ht="14.25" customHeight="1" hidden="1">
      <c r="A458" s="16"/>
      <c r="B458" s="17">
        <v>4</v>
      </c>
      <c r="C458" s="508"/>
      <c r="D458" s="37"/>
      <c r="E458" s="510"/>
      <c r="F458" s="58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60"/>
    </row>
    <row r="459" spans="1:17" ht="14.25" customHeight="1" hidden="1">
      <c r="A459" s="16"/>
      <c r="B459" s="17">
        <v>5</v>
      </c>
      <c r="C459" s="508"/>
      <c r="D459" s="37"/>
      <c r="E459" s="510"/>
      <c r="F459" s="58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60"/>
    </row>
    <row r="460" spans="1:17" ht="14.25" customHeight="1" hidden="1">
      <c r="A460" s="16"/>
      <c r="B460" s="17">
        <v>6</v>
      </c>
      <c r="C460" s="508"/>
      <c r="D460" s="37"/>
      <c r="E460" s="510"/>
      <c r="F460" s="58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60"/>
    </row>
    <row r="461" spans="1:17" ht="14.25" customHeight="1" hidden="1">
      <c r="A461" s="16"/>
      <c r="B461" s="17">
        <v>7</v>
      </c>
      <c r="C461" s="508"/>
      <c r="D461" s="37"/>
      <c r="E461" s="510"/>
      <c r="F461" s="58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60"/>
    </row>
    <row r="462" spans="1:17" ht="14.25" customHeight="1" hidden="1">
      <c r="A462" s="16"/>
      <c r="B462" s="17">
        <v>8</v>
      </c>
      <c r="C462" s="509"/>
      <c r="D462" s="51"/>
      <c r="E462" s="511"/>
      <c r="F462" s="64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6"/>
    </row>
    <row r="463" spans="1:17" ht="14.25" customHeight="1">
      <c r="A463" s="16" t="s">
        <v>165</v>
      </c>
      <c r="B463" s="17">
        <v>1</v>
      </c>
      <c r="C463" s="508" t="s">
        <v>166</v>
      </c>
      <c r="D463" s="70" t="s">
        <v>151</v>
      </c>
      <c r="E463" s="510" t="s">
        <v>167</v>
      </c>
      <c r="F463" s="42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4"/>
    </row>
    <row r="464" spans="1:17" ht="14.25" customHeight="1" hidden="1">
      <c r="A464" s="16"/>
      <c r="B464" s="17">
        <v>2</v>
      </c>
      <c r="C464" s="508"/>
      <c r="D464" s="37"/>
      <c r="E464" s="510"/>
      <c r="F464" s="45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7"/>
    </row>
    <row r="465" spans="1:17" ht="14.25" customHeight="1" hidden="1">
      <c r="A465" s="16"/>
      <c r="B465" s="17">
        <v>3</v>
      </c>
      <c r="C465" s="508"/>
      <c r="D465" s="37"/>
      <c r="E465" s="510"/>
      <c r="F465" s="45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7"/>
    </row>
    <row r="466" spans="1:17" ht="14.25" customHeight="1" hidden="1">
      <c r="A466" s="16"/>
      <c r="B466" s="17">
        <v>4</v>
      </c>
      <c r="C466" s="508"/>
      <c r="D466" s="37"/>
      <c r="E466" s="510"/>
      <c r="F466" s="45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7"/>
    </row>
    <row r="467" spans="1:17" ht="14.25" customHeight="1" hidden="1">
      <c r="A467" s="16"/>
      <c r="B467" s="17">
        <v>5</v>
      </c>
      <c r="C467" s="508"/>
      <c r="D467" s="37"/>
      <c r="E467" s="510"/>
      <c r="F467" s="45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7"/>
    </row>
    <row r="468" spans="1:17" ht="14.25" customHeight="1" hidden="1">
      <c r="A468" s="16"/>
      <c r="B468" s="17">
        <v>6</v>
      </c>
      <c r="C468" s="508"/>
      <c r="D468" s="37"/>
      <c r="E468" s="510"/>
      <c r="F468" s="45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7"/>
    </row>
    <row r="469" spans="1:17" ht="14.25" customHeight="1" hidden="1">
      <c r="A469" s="16"/>
      <c r="B469" s="17">
        <v>7</v>
      </c>
      <c r="C469" s="508"/>
      <c r="D469" s="37"/>
      <c r="E469" s="510"/>
      <c r="F469" s="45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7"/>
    </row>
    <row r="470" spans="1:17" ht="14.25" customHeight="1" hidden="1">
      <c r="A470" s="16"/>
      <c r="B470" s="17">
        <v>8</v>
      </c>
      <c r="C470" s="508"/>
      <c r="D470" s="37"/>
      <c r="E470" s="510"/>
      <c r="F470" s="48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50"/>
    </row>
  </sheetData>
  <sheetProtection/>
  <mergeCells count="128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E28"/>
    <mergeCell ref="C29:C36"/>
    <mergeCell ref="E29:E36"/>
    <mergeCell ref="C37:E37"/>
    <mergeCell ref="C38:C45"/>
    <mergeCell ref="E38:E45"/>
    <mergeCell ref="C46:E46"/>
    <mergeCell ref="C47:C54"/>
    <mergeCell ref="E47:E54"/>
    <mergeCell ref="C55:C62"/>
    <mergeCell ref="E55:E62"/>
    <mergeCell ref="C63:C70"/>
    <mergeCell ref="E63:E70"/>
    <mergeCell ref="C71:C78"/>
    <mergeCell ref="E71:E78"/>
    <mergeCell ref="C79:C86"/>
    <mergeCell ref="E79:E86"/>
    <mergeCell ref="C87:C94"/>
    <mergeCell ref="E87:E94"/>
    <mergeCell ref="C95:C102"/>
    <mergeCell ref="E95:E102"/>
    <mergeCell ref="C103:C110"/>
    <mergeCell ref="E103:E110"/>
    <mergeCell ref="C111:E111"/>
    <mergeCell ref="C112:C119"/>
    <mergeCell ref="E112:E119"/>
    <mergeCell ref="C120:C127"/>
    <mergeCell ref="E120:E127"/>
    <mergeCell ref="C128:C135"/>
    <mergeCell ref="E128:E135"/>
    <mergeCell ref="C136:E136"/>
    <mergeCell ref="C137:C144"/>
    <mergeCell ref="E137:E144"/>
    <mergeCell ref="C145:C152"/>
    <mergeCell ref="E145:E152"/>
    <mergeCell ref="C153:C160"/>
    <mergeCell ref="E153:E160"/>
    <mergeCell ref="C161:C168"/>
    <mergeCell ref="E161:E168"/>
    <mergeCell ref="C169:C176"/>
    <mergeCell ref="E169:E176"/>
    <mergeCell ref="C177:C184"/>
    <mergeCell ref="E177:E184"/>
    <mergeCell ref="C185:C192"/>
    <mergeCell ref="E185:E192"/>
    <mergeCell ref="C193:C200"/>
    <mergeCell ref="E193:E200"/>
    <mergeCell ref="C201:C208"/>
    <mergeCell ref="E201:E208"/>
    <mergeCell ref="C209:C216"/>
    <mergeCell ref="E209:E216"/>
    <mergeCell ref="C217:C224"/>
    <mergeCell ref="E217:E224"/>
    <mergeCell ref="C225:C232"/>
    <mergeCell ref="E225:E232"/>
    <mergeCell ref="C233:C240"/>
    <mergeCell ref="E233:E240"/>
    <mergeCell ref="C241:E241"/>
    <mergeCell ref="C242:C249"/>
    <mergeCell ref="E242:E249"/>
    <mergeCell ref="C250:E250"/>
    <mergeCell ref="C251:C258"/>
    <mergeCell ref="E251:E258"/>
    <mergeCell ref="C259:C266"/>
    <mergeCell ref="E259:E266"/>
    <mergeCell ref="C267:C274"/>
    <mergeCell ref="E267:E274"/>
    <mergeCell ref="C275:C282"/>
    <mergeCell ref="E275:E282"/>
    <mergeCell ref="C283:C290"/>
    <mergeCell ref="E283:E290"/>
    <mergeCell ref="C291:E291"/>
    <mergeCell ref="C292:C299"/>
    <mergeCell ref="E292:E299"/>
    <mergeCell ref="C300:C307"/>
    <mergeCell ref="E300:E307"/>
    <mergeCell ref="C308:C315"/>
    <mergeCell ref="E308:E315"/>
    <mergeCell ref="C316:C323"/>
    <mergeCell ref="E316:E323"/>
    <mergeCell ref="C324:C331"/>
    <mergeCell ref="E324:E331"/>
    <mergeCell ref="C332:E332"/>
    <mergeCell ref="C333:C340"/>
    <mergeCell ref="E333:E340"/>
    <mergeCell ref="C341:C348"/>
    <mergeCell ref="E341:E348"/>
    <mergeCell ref="C349:C356"/>
    <mergeCell ref="E349:E356"/>
    <mergeCell ref="C357:C364"/>
    <mergeCell ref="E357:E364"/>
    <mergeCell ref="C365:C372"/>
    <mergeCell ref="E365:E372"/>
    <mergeCell ref="C373:E373"/>
    <mergeCell ref="C374:C381"/>
    <mergeCell ref="E374:E381"/>
    <mergeCell ref="C382:C389"/>
    <mergeCell ref="E382:E389"/>
    <mergeCell ref="C390:C397"/>
    <mergeCell ref="E390:E397"/>
    <mergeCell ref="C398:C405"/>
    <mergeCell ref="E398:E405"/>
    <mergeCell ref="C406:C413"/>
    <mergeCell ref="E406:E413"/>
    <mergeCell ref="C414:E414"/>
    <mergeCell ref="C415:C422"/>
    <mergeCell ref="E415:E422"/>
    <mergeCell ref="C423:C430"/>
    <mergeCell ref="E423:E430"/>
    <mergeCell ref="C431:C438"/>
    <mergeCell ref="E431:E438"/>
    <mergeCell ref="C439:C446"/>
    <mergeCell ref="E439:E446"/>
    <mergeCell ref="C447:C454"/>
    <mergeCell ref="E447:E454"/>
    <mergeCell ref="C455:C462"/>
    <mergeCell ref="E455:E462"/>
    <mergeCell ref="C463:C470"/>
    <mergeCell ref="E463:E470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302"/>
  <sheetViews>
    <sheetView showGridLines="0" zoomScalePageLayoutView="0" workbookViewId="0" topLeftCell="A1">
      <selection activeCell="D27" sqref="D27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53" ht="14.25" customHeight="1">
      <c r="A1" s="353" t="s">
        <v>653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</row>
    <row r="2" spans="1:53" ht="14.25" customHeight="1">
      <c r="A2" s="354" t="s">
        <v>652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</row>
    <row r="4" spans="1:8" ht="11.25" customHeight="1">
      <c r="A4" s="4"/>
      <c r="B4" s="524" t="s">
        <v>3</v>
      </c>
      <c r="C4" s="525"/>
      <c r="D4" s="526"/>
      <c r="E4"/>
      <c r="F4"/>
      <c r="G4"/>
      <c r="H4"/>
    </row>
    <row r="5" spans="1:8" ht="11.25" customHeight="1">
      <c r="A5" s="4"/>
      <c r="B5" s="527"/>
      <c r="C5" s="528"/>
      <c r="D5" s="529"/>
      <c r="E5"/>
      <c r="F5"/>
      <c r="G5"/>
      <c r="H5"/>
    </row>
    <row r="6" spans="1:8" ht="11.25" customHeight="1">
      <c r="A6" s="4"/>
      <c r="B6" s="527"/>
      <c r="C6" s="528"/>
      <c r="D6" s="529"/>
      <c r="E6"/>
      <c r="F6"/>
      <c r="G6"/>
      <c r="H6"/>
    </row>
    <row r="7" spans="1:8" ht="11.25" customHeight="1">
      <c r="A7" s="4"/>
      <c r="B7" s="527"/>
      <c r="C7" s="528"/>
      <c r="D7" s="529"/>
      <c r="E7"/>
      <c r="F7"/>
      <c r="G7"/>
      <c r="H7"/>
    </row>
    <row r="8" spans="1:8" ht="11.25" customHeight="1">
      <c r="A8" s="4"/>
      <c r="B8" s="527"/>
      <c r="C8" s="528"/>
      <c r="D8" s="529"/>
      <c r="E8"/>
      <c r="F8"/>
      <c r="G8"/>
      <c r="H8"/>
    </row>
    <row r="9" spans="1:8" ht="11.25" customHeight="1">
      <c r="A9" s="4"/>
      <c r="B9" s="527"/>
      <c r="C9" s="528"/>
      <c r="D9" s="529"/>
      <c r="E9"/>
      <c r="F9"/>
      <c r="G9"/>
      <c r="H9"/>
    </row>
    <row r="10" spans="1:8" ht="11.25" customHeight="1">
      <c r="A10" s="4"/>
      <c r="B10" s="521" t="s">
        <v>2</v>
      </c>
      <c r="C10" s="522"/>
      <c r="D10" s="523"/>
      <c r="E10"/>
      <c r="F10"/>
      <c r="G10"/>
      <c r="H10"/>
    </row>
    <row r="11" spans="1:8" ht="15" customHeight="1">
      <c r="A11" s="4"/>
      <c r="B11" s="5" t="s">
        <v>698</v>
      </c>
      <c r="C11" s="6"/>
      <c r="D11" s="5" t="s">
        <v>702</v>
      </c>
      <c r="E11"/>
      <c r="F11"/>
      <c r="G11"/>
      <c r="H11"/>
    </row>
    <row r="12" spans="1:8" ht="15" customHeight="1">
      <c r="A12" s="4"/>
      <c r="B12" s="5" t="s">
        <v>699</v>
      </c>
      <c r="C12" s="6"/>
      <c r="D12" s="5" t="s">
        <v>703</v>
      </c>
      <c r="E12"/>
      <c r="F12"/>
      <c r="G12"/>
      <c r="H12"/>
    </row>
    <row r="13" spans="1:8" ht="15" customHeight="1">
      <c r="A13" s="4"/>
      <c r="B13" s="5" t="s">
        <v>700</v>
      </c>
      <c r="C13" s="6"/>
      <c r="D13" s="5" t="s">
        <v>704</v>
      </c>
      <c r="E13"/>
      <c r="F13"/>
      <c r="G13"/>
      <c r="H13"/>
    </row>
    <row r="14" spans="1:8" ht="15" customHeight="1">
      <c r="A14" s="4"/>
      <c r="B14" s="5" t="s">
        <v>701</v>
      </c>
      <c r="C14" s="6"/>
      <c r="D14" s="5" t="s">
        <v>705</v>
      </c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  <row r="302" spans="1:8" ht="14.25" customHeight="1">
      <c r="A302"/>
      <c r="B302"/>
      <c r="C302"/>
      <c r="D302"/>
      <c r="E302"/>
      <c r="F302"/>
      <c r="G302"/>
      <c r="H302"/>
    </row>
  </sheetData>
  <sheetProtection/>
  <mergeCells count="9">
    <mergeCell ref="A1:BA1"/>
    <mergeCell ref="A2:BA2"/>
    <mergeCell ref="B10:D10"/>
    <mergeCell ref="B4:D4"/>
    <mergeCell ref="B5:D5"/>
    <mergeCell ref="B6:D6"/>
    <mergeCell ref="B7:D7"/>
    <mergeCell ref="B8:D8"/>
    <mergeCell ref="B9:D9"/>
  </mergeCells>
  <printOptions horizontalCentered="1" verticalCentered="1"/>
  <pageMargins left="0.5905511811023623" right="0.5905511811023623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uch_otd</dc:creator>
  <cp:keywords/>
  <dc:description/>
  <cp:lastModifiedBy>uch_otd</cp:lastModifiedBy>
  <cp:lastPrinted>2021-06-17T11:49:49Z</cp:lastPrinted>
  <dcterms:created xsi:type="dcterms:W3CDTF">2011-05-05T04:03:53Z</dcterms:created>
  <dcterms:modified xsi:type="dcterms:W3CDTF">2021-06-17T11:52:48Z</dcterms:modified>
  <cp:category/>
  <cp:version/>
  <cp:contentType/>
  <cp:contentStatus/>
</cp:coreProperties>
</file>